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450" windowHeight="1158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<sst xmlns="http://schemas.openxmlformats.org/spreadsheetml/2006/main" count="186" uniqueCount="177">
  <si>
    <t xml:space="preserve">Eelarve </t>
  </si>
  <si>
    <t>PÕHITEGEVUSE TULUD KOKKU</t>
  </si>
  <si>
    <t>Maksutulud</t>
  </si>
  <si>
    <t>Füüsilise isiku tulumaks</t>
  </si>
  <si>
    <t>Maamaks</t>
  </si>
  <si>
    <t>Reklaamimaks</t>
  </si>
  <si>
    <t>Teede ja tänavate sulgemise maks</t>
  </si>
  <si>
    <t>Tulud kaupade ja teenuste müügist</t>
  </si>
  <si>
    <t>3500, 352</t>
  </si>
  <si>
    <t>Saadavad toetused tegevuskuludeks</t>
  </si>
  <si>
    <t>352.00.17.1</t>
  </si>
  <si>
    <t>Tasandusfond (lg 1)</t>
  </si>
  <si>
    <t>352.00.17.2</t>
  </si>
  <si>
    <t>Toetusfond (lg 2)</t>
  </si>
  <si>
    <t>Muud saadud toetused tegevuskuludeks</t>
  </si>
  <si>
    <t>3825, 388</t>
  </si>
  <si>
    <t xml:space="preserve">Muud tegevustulud </t>
  </si>
  <si>
    <t>3880, 3888</t>
  </si>
  <si>
    <t>PÕHITEGEVUSE KULUD KOKKU</t>
  </si>
  <si>
    <t>40, 41, 4500, 452</t>
  </si>
  <si>
    <t>Antavad toetused tegevuskuludeks</t>
  </si>
  <si>
    <t>Sotsiaalabitoetused ja muud toetused füüsilistele isikutele</t>
  </si>
  <si>
    <t>Sihtotstarbelised toetused tegevuskuludeks</t>
  </si>
  <si>
    <t>Mittesihtotstarbelised toetused</t>
  </si>
  <si>
    <t>Muud tegevuskulud</t>
  </si>
  <si>
    <t>Personalikulud</t>
  </si>
  <si>
    <t>Majandamiskulud</t>
  </si>
  <si>
    <t>Muud kulud</t>
  </si>
  <si>
    <t>PÕHITEGEVUSE TULEM</t>
  </si>
  <si>
    <t>INVESTEERIMISTEGEVUS KOKKU</t>
  </si>
  <si>
    <t>Põhivara soetus (-)</t>
  </si>
  <si>
    <t>EELARVE TULEM (ÜLEJÄÄK (+) / PUUDUJÄÄK (-))</t>
  </si>
  <si>
    <t>FINANTSEERIMISTEGEVUS</t>
  </si>
  <si>
    <t>20.5</t>
  </si>
  <si>
    <t>Kohustuste võtmine (+)</t>
  </si>
  <si>
    <t>20.6</t>
  </si>
  <si>
    <t>Kohustuste tasumine (-)</t>
  </si>
  <si>
    <t>LIKVIIDSETE VARADE MUUTUS (+ suurenemine, - vähenemine)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</si>
  <si>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</si>
  <si>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</si>
  <si>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</si>
  <si>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</si>
  <si>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</si>
  <si>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</si>
  <si>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01114</t>
  </si>
  <si>
    <t>Reservfond</t>
  </si>
  <si>
    <t>01600</t>
  </si>
  <si>
    <t xml:space="preserve">Muud üldised valitsussektori teenused  </t>
  </si>
  <si>
    <t>01700</t>
  </si>
  <si>
    <t>Valitsussektori võla teenindamine</t>
  </si>
  <si>
    <t>03</t>
  </si>
  <si>
    <t>Avalik kord ja julgeolek</t>
  </si>
  <si>
    <t>04</t>
  </si>
  <si>
    <t>Majandus</t>
  </si>
  <si>
    <t>04210</t>
  </si>
  <si>
    <t>04510</t>
  </si>
  <si>
    <t>Maanteetransport (vallateede- ja tänavate korrashoid)</t>
  </si>
  <si>
    <t>04512</t>
  </si>
  <si>
    <t>04740</t>
  </si>
  <si>
    <t>05</t>
  </si>
  <si>
    <t>Keskkonnakaitse</t>
  </si>
  <si>
    <t>05100</t>
  </si>
  <si>
    <t>Jäätmekäitlus (prügivedu)</t>
  </si>
  <si>
    <t>05400</t>
  </si>
  <si>
    <t>Bioloogilise mitmekesisuse ja maastiku kaitse, haljastus</t>
  </si>
  <si>
    <t>06</t>
  </si>
  <si>
    <t>Elamu- ja kommunaalmajandus</t>
  </si>
  <si>
    <t>06300</t>
  </si>
  <si>
    <t>Veevarustus</t>
  </si>
  <si>
    <t>06400</t>
  </si>
  <si>
    <t>Tänavavalgustus</t>
  </si>
  <si>
    <t>06605</t>
  </si>
  <si>
    <t>Muu elamu- ja kommunaalmajanduse tegevus</t>
  </si>
  <si>
    <t>08</t>
  </si>
  <si>
    <t>Vabaaeg, kultuur ja religioon</t>
  </si>
  <si>
    <t>08102</t>
  </si>
  <si>
    <t>08105</t>
  </si>
  <si>
    <t>Laste muusika- ja kunstikoolid</t>
  </si>
  <si>
    <t>08107</t>
  </si>
  <si>
    <t>Noorsootöö ja noortekeskused</t>
  </si>
  <si>
    <t>08201</t>
  </si>
  <si>
    <t>Raamatukogud</t>
  </si>
  <si>
    <t>08202</t>
  </si>
  <si>
    <t>Rahva- ja kultuurimajad</t>
  </si>
  <si>
    <t>08203</t>
  </si>
  <si>
    <t>Muuseumid</t>
  </si>
  <si>
    <t>08207</t>
  </si>
  <si>
    <t>Muinsuskaitse</t>
  </si>
  <si>
    <t>08208</t>
  </si>
  <si>
    <t>Kultuuriüritused</t>
  </si>
  <si>
    <t>08400</t>
  </si>
  <si>
    <t>Religiooni- ja muud ühiskonnateenused</t>
  </si>
  <si>
    <t>08600</t>
  </si>
  <si>
    <t>09</t>
  </si>
  <si>
    <t>Haridus</t>
  </si>
  <si>
    <t>09110</t>
  </si>
  <si>
    <t>Eelharidus (lasteaiad)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</si>
  <si>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</si>
  <si>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</si>
  <si>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</si>
  <si>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</si>
  <si>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</si>
  <si>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</si>
  <si>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</si>
  <si>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</si>
  <si>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10</t>
  </si>
  <si>
    <t>Sotsiaalne kaitse</t>
  </si>
  <si>
    <t>10110</t>
  </si>
  <si>
    <t>Haigete sotsiaalne kaitse</t>
  </si>
  <si>
    <t>10121</t>
  </si>
  <si>
    <t>Muu puuetega inimeste sotsiaalne kaitse</t>
  </si>
  <si>
    <t>10201</t>
  </si>
  <si>
    <t>10402</t>
  </si>
  <si>
    <t>Muu perekondade ja laste sotsiaalne kaitse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</si>
  <si>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</si>
  <si>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</si>
  <si>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</si>
  <si>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</si>
  <si>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</si>
  <si>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</si>
  <si>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03600</t>
  </si>
  <si>
    <t>Muu avalik kord ja julgeolek</t>
  </si>
  <si>
    <t>Põllumajandus</t>
  </si>
  <si>
    <t>04430</t>
  </si>
  <si>
    <t>Ehitus</t>
  </si>
  <si>
    <t>Ühistranspordikorraldus</t>
  </si>
  <si>
    <t>Sporditegevus</t>
  </si>
  <si>
    <t>Spordikool</t>
  </si>
  <si>
    <t>Sporditegevuse toetused</t>
  </si>
  <si>
    <t>Põltsamaa Muusikakool</t>
  </si>
  <si>
    <t>Põltsamaa Kunstikool</t>
  </si>
  <si>
    <t>Lasteaed MARI</t>
  </si>
  <si>
    <t>Põltsamaa Lasteaed Tõruke</t>
  </si>
  <si>
    <t>Ülekanded teistele omavalitsustele</t>
  </si>
  <si>
    <t>Põltsamaa Ühisgümnaasium</t>
  </si>
  <si>
    <t>Põltsamaa Ühisgümnaasium (KOV)</t>
  </si>
  <si>
    <t>Põltsamaa Ühisgümnaasium (hariduskulud riik)</t>
  </si>
  <si>
    <t xml:space="preserve">Muu eakate sotsiaalne kaitse </t>
  </si>
  <si>
    <t>Riigilõivud</t>
  </si>
  <si>
    <t>Laekumised haridusasutuste majandustegevusest</t>
  </si>
  <si>
    <t>Laekumised teistelt omavalitsustelt haridusteenused</t>
  </si>
  <si>
    <t>Laekumised kultuuriasutuste majandustegevusest</t>
  </si>
  <si>
    <t>Jõgeva Maakonna Keskraamatukogu</t>
  </si>
  <si>
    <t>Põltsamaa Kultuurikeskus</t>
  </si>
  <si>
    <t>Põltsamaa Muuseum</t>
  </si>
  <si>
    <t>Laekumised teistelt omavalitsustelt kultuuriteenused</t>
  </si>
  <si>
    <t>Laekumised üldvalitsemisasutuste majandustegevusest</t>
  </si>
  <si>
    <t>Laekumised muudest majandustegevustest</t>
  </si>
  <si>
    <t>Kalmistu tulud</t>
  </si>
  <si>
    <t>Õiguste müük</t>
  </si>
  <si>
    <t>Kultuuriministeerium</t>
  </si>
  <si>
    <t>Rahandusministeerium</t>
  </si>
  <si>
    <t>Majandus- ja Kommunikatsiooniministeerium</t>
  </si>
  <si>
    <t>Laekumine vee erikasutusest</t>
  </si>
  <si>
    <t>Saastetasud ja keskkonnale tekitatud kahju hüvitis</t>
  </si>
  <si>
    <t xml:space="preserve">Muud eelpool nimetamata muud tegevustulud </t>
  </si>
  <si>
    <t>Trahvid</t>
  </si>
  <si>
    <t>15</t>
  </si>
  <si>
    <t>65</t>
  </si>
  <si>
    <t>Finantskulud (-)</t>
  </si>
  <si>
    <t>PÕHITEGEVUSE KULUD JA INVESTEERIMISTEGEVUS TEGEVUSALADE LÕIKES</t>
  </si>
  <si>
    <t>4502</t>
  </si>
  <si>
    <t>Põhivara soetuseks antav sihtfinantseerimine (-)</t>
  </si>
  <si>
    <t>PÕLTSAMAA LINNA 2013. AASTA EELARVE</t>
  </si>
  <si>
    <t>07</t>
  </si>
  <si>
    <t>Tervishoid</t>
  </si>
  <si>
    <t>07600</t>
  </si>
  <si>
    <t>Muu tervishoid</t>
  </si>
  <si>
    <t>Toetused teistelt omavalitsustelt kalmistu</t>
  </si>
  <si>
    <t>Muu vaba aeg, kultuur, religioon, sh haldus</t>
  </si>
  <si>
    <t>Üldmajanduslikud arendusprojektid - territoriaalne planeerimine</t>
  </si>
  <si>
    <t>Laekumised sotsiaalasutuste majandustegevusest</t>
  </si>
  <si>
    <t>01500</t>
  </si>
  <si>
    <t>Teadus- ja arendustegevus</t>
  </si>
  <si>
    <t>04730</t>
  </si>
  <si>
    <t>Turism</t>
  </si>
  <si>
    <t>Põltsamaa Linnavolikogu .… 02.2013 määruse nr …. LISA nr 1 (kolmel lehel)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</si>
</sst>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.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46">
    <font>
      <sz val="10"/>
      <name val="Arial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59" applyFont="1" applyFill="1" applyBorder="1" applyAlignment="1" applyProtection="1">
      <alignment horizontal="left"/>
      <protection locked="0"/>
    </xf>
    <xf numFmtId="0" fontId="3" fillId="0" borderId="0" xfId="59" applyFont="1" applyFill="1" applyBorder="1" applyProtection="1">
      <alignment/>
      <protection locked="0"/>
    </xf>
    <xf numFmtId="0" fontId="1" fillId="0" borderId="0" xfId="59" applyFont="1" applyFill="1" applyBorder="1" applyProtection="1">
      <alignment/>
      <protection locked="0"/>
    </xf>
    <xf numFmtId="4" fontId="1" fillId="0" borderId="0" xfId="57" applyNumberFormat="1" applyFont="1">
      <alignment/>
      <protection/>
    </xf>
    <xf numFmtId="0" fontId="4" fillId="0" borderId="10" xfId="57" applyFont="1" applyBorder="1" applyAlignment="1">
      <alignment horizontal="left"/>
      <protection/>
    </xf>
    <xf numFmtId="0" fontId="1" fillId="0" borderId="11" xfId="59" applyFont="1" applyFill="1" applyBorder="1" applyAlignment="1" applyProtection="1">
      <alignment horizontal="left"/>
      <protection locked="0"/>
    </xf>
    <xf numFmtId="0" fontId="1" fillId="0" borderId="11" xfId="59" applyFont="1" applyFill="1" applyBorder="1" applyProtection="1">
      <alignment/>
      <protection locked="0"/>
    </xf>
    <xf numFmtId="0" fontId="1" fillId="0" borderId="12" xfId="59" applyFont="1" applyFill="1" applyBorder="1" applyAlignment="1">
      <alignment horizontal="left"/>
      <protection/>
    </xf>
    <xf numFmtId="0" fontId="1" fillId="0" borderId="0" xfId="59" applyFont="1" applyFill="1" applyBorder="1">
      <alignment/>
      <protection/>
    </xf>
    <xf numFmtId="0" fontId="1" fillId="0" borderId="0" xfId="59" applyFont="1" applyFill="1" applyBorder="1" applyAlignment="1">
      <alignment horizontal="left"/>
      <protection/>
    </xf>
    <xf numFmtId="0" fontId="1" fillId="0" borderId="0" xfId="57" applyFont="1" applyFill="1" applyBorder="1">
      <alignment/>
      <protection/>
    </xf>
    <xf numFmtId="0" fontId="1" fillId="0" borderId="13" xfId="59" applyFont="1" applyFill="1" applyBorder="1" applyAlignment="1">
      <alignment horizontal="left"/>
      <protection/>
    </xf>
    <xf numFmtId="0" fontId="1" fillId="0" borderId="13" xfId="57" applyFont="1" applyFill="1" applyBorder="1">
      <alignment/>
      <protection/>
    </xf>
    <xf numFmtId="0" fontId="1" fillId="0" borderId="13" xfId="59" applyFont="1" applyFill="1" applyBorder="1">
      <alignment/>
      <protection/>
    </xf>
    <xf numFmtId="0" fontId="5" fillId="0" borderId="0" xfId="59" applyFont="1" applyFill="1" applyBorder="1">
      <alignment/>
      <protection/>
    </xf>
    <xf numFmtId="0" fontId="1" fillId="0" borderId="0" xfId="59" applyFont="1" applyFill="1" applyBorder="1" applyAlignment="1">
      <alignment/>
      <protection/>
    </xf>
    <xf numFmtId="0" fontId="5" fillId="0" borderId="13" xfId="59" applyFont="1" applyFill="1" applyBorder="1" applyAlignment="1">
      <alignment horizontal="left"/>
      <protection/>
    </xf>
    <xf numFmtId="0" fontId="5" fillId="0" borderId="13" xfId="59" applyFont="1" applyFill="1" applyBorder="1">
      <alignment/>
      <protection/>
    </xf>
    <xf numFmtId="0" fontId="3" fillId="0" borderId="11" xfId="59" applyFont="1" applyFill="1" applyBorder="1" applyAlignment="1">
      <alignment horizontal="left"/>
      <protection/>
    </xf>
    <xf numFmtId="0" fontId="3" fillId="0" borderId="11" xfId="59" applyFont="1" applyFill="1" applyBorder="1">
      <alignment/>
      <protection/>
    </xf>
    <xf numFmtId="0" fontId="5" fillId="0" borderId="0" xfId="59" applyFont="1" applyFill="1" applyBorder="1" applyAlignment="1">
      <alignment horizontal="left"/>
      <protection/>
    </xf>
    <xf numFmtId="0" fontId="1" fillId="0" borderId="11" xfId="57" applyFont="1" applyBorder="1">
      <alignment/>
      <protection/>
    </xf>
    <xf numFmtId="0" fontId="1" fillId="0" borderId="0" xfId="57" applyFont="1" applyBorder="1">
      <alignment/>
      <protection/>
    </xf>
    <xf numFmtId="0" fontId="1" fillId="0" borderId="0" xfId="57" applyFont="1" applyBorder="1" applyAlignment="1">
      <alignment horizontal="left"/>
      <protection/>
    </xf>
    <xf numFmtId="0" fontId="1" fillId="0" borderId="13" xfId="57" applyFont="1" applyBorder="1">
      <alignment/>
      <protection/>
    </xf>
    <xf numFmtId="0" fontId="5" fillId="0" borderId="0" xfId="57" applyFont="1" applyBorder="1">
      <alignment/>
      <protection/>
    </xf>
    <xf numFmtId="0" fontId="4" fillId="0" borderId="0" xfId="57" applyFont="1" applyBorder="1" applyAlignment="1">
      <alignment horizontal="left"/>
      <protection/>
    </xf>
    <xf numFmtId="49" fontId="1" fillId="0" borderId="0" xfId="59" applyNumberFormat="1" applyFont="1" applyBorder="1" applyAlignment="1">
      <alignment horizontal="left"/>
      <protection/>
    </xf>
    <xf numFmtId="0" fontId="1" fillId="0" borderId="0" xfId="59" applyFont="1" applyBorder="1">
      <alignment/>
      <protection/>
    </xf>
    <xf numFmtId="4" fontId="6" fillId="0" borderId="0" xfId="59" applyNumberFormat="1" applyFont="1" applyFill="1" applyBorder="1" applyAlignment="1" applyProtection="1">
      <alignment/>
      <protection/>
    </xf>
    <xf numFmtId="49" fontId="4" fillId="0" borderId="0" xfId="57" applyNumberFormat="1" applyFont="1" applyBorder="1" applyAlignment="1">
      <alignment horizontal="left"/>
      <protection/>
    </xf>
    <xf numFmtId="49" fontId="1" fillId="0" borderId="0" xfId="57" applyNumberFormat="1" applyFont="1" applyBorder="1">
      <alignment/>
      <protection/>
    </xf>
    <xf numFmtId="0" fontId="1" fillId="0" borderId="0" xfId="57" applyFont="1">
      <alignment/>
      <protection/>
    </xf>
    <xf numFmtId="14" fontId="4" fillId="0" borderId="0" xfId="57" applyNumberFormat="1" applyFont="1">
      <alignment/>
      <protection/>
    </xf>
    <xf numFmtId="0" fontId="4" fillId="0" borderId="0" xfId="57" applyFont="1">
      <alignment/>
      <protection/>
    </xf>
    <xf numFmtId="0" fontId="3" fillId="33" borderId="11" xfId="59" applyFont="1" applyFill="1" applyBorder="1" applyAlignment="1">
      <alignment horizontal="left"/>
      <protection/>
    </xf>
    <xf numFmtId="0" fontId="3" fillId="33" borderId="12" xfId="59" applyFont="1" applyFill="1" applyBorder="1">
      <alignment/>
      <protection/>
    </xf>
    <xf numFmtId="0" fontId="3" fillId="33" borderId="11" xfId="59" applyFont="1" applyFill="1" applyBorder="1">
      <alignment/>
      <protection/>
    </xf>
    <xf numFmtId="0" fontId="3" fillId="33" borderId="13" xfId="59" applyFont="1" applyFill="1" applyBorder="1" applyAlignment="1">
      <alignment horizontal="left"/>
      <protection/>
    </xf>
    <xf numFmtId="0" fontId="3" fillId="33" borderId="13" xfId="59" applyFont="1" applyFill="1" applyBorder="1">
      <alignment/>
      <protection/>
    </xf>
    <xf numFmtId="0" fontId="3" fillId="33" borderId="13" xfId="57" applyFont="1" applyFill="1" applyBorder="1" applyAlignment="1">
      <alignment horizontal="left"/>
      <protection/>
    </xf>
    <xf numFmtId="0" fontId="3" fillId="33" borderId="11" xfId="57" applyFont="1" applyFill="1" applyBorder="1" applyAlignment="1">
      <alignment horizontal="left"/>
      <protection/>
    </xf>
    <xf numFmtId="0" fontId="1" fillId="33" borderId="11" xfId="57" applyFont="1" applyFill="1" applyBorder="1">
      <alignment/>
      <protection/>
    </xf>
    <xf numFmtId="0" fontId="1" fillId="33" borderId="11" xfId="59" applyFont="1" applyFill="1" applyBorder="1">
      <alignment/>
      <protection/>
    </xf>
    <xf numFmtId="0" fontId="1" fillId="33" borderId="0" xfId="57" applyFont="1" applyFill="1" applyBorder="1">
      <alignment/>
      <protection/>
    </xf>
    <xf numFmtId="0" fontId="1" fillId="0" borderId="12" xfId="57" applyFont="1" applyBorder="1">
      <alignment/>
      <protection/>
    </xf>
    <xf numFmtId="0" fontId="7" fillId="0" borderId="0" xfId="57" applyFont="1" applyBorder="1">
      <alignment/>
      <protection/>
    </xf>
    <xf numFmtId="0" fontId="1" fillId="0" borderId="13" xfId="57" applyFont="1" applyBorder="1" applyAlignment="1">
      <alignment horizontal="left"/>
      <protection/>
    </xf>
    <xf numFmtId="0" fontId="0" fillId="0" borderId="12" xfId="0" applyBorder="1" applyAlignment="1">
      <alignment/>
    </xf>
    <xf numFmtId="0" fontId="1" fillId="0" borderId="12" xfId="57" applyFont="1" applyFill="1" applyBorder="1">
      <alignment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" fillId="33" borderId="0" xfId="57" applyFont="1" applyFill="1" applyBorder="1" applyAlignment="1">
      <alignment horizontal="left"/>
      <protection/>
    </xf>
    <xf numFmtId="0" fontId="3" fillId="0" borderId="11" xfId="57" applyFont="1" applyFill="1" applyBorder="1" applyAlignment="1">
      <alignment horizontal="left"/>
      <protection/>
    </xf>
    <xf numFmtId="0" fontId="3" fillId="33" borderId="11" xfId="59" applyFont="1" applyFill="1" applyBorder="1">
      <alignment/>
      <protection/>
    </xf>
    <xf numFmtId="4" fontId="3" fillId="0" borderId="14" xfId="57" applyNumberFormat="1" applyFont="1" applyFill="1" applyBorder="1">
      <alignment/>
      <protection/>
    </xf>
    <xf numFmtId="4" fontId="3" fillId="0" borderId="14" xfId="57" applyNumberFormat="1" applyFont="1" applyBorder="1">
      <alignment/>
      <protection/>
    </xf>
    <xf numFmtId="4" fontId="3" fillId="33" borderId="14" xfId="57" applyNumberFormat="1" applyFont="1" applyFill="1" applyBorder="1">
      <alignment/>
      <protection/>
    </xf>
    <xf numFmtId="4" fontId="8" fillId="0" borderId="15" xfId="59" applyNumberFormat="1" applyFont="1" applyFill="1" applyBorder="1" applyAlignment="1" applyProtection="1">
      <alignment/>
      <protection/>
    </xf>
    <xf numFmtId="4" fontId="8" fillId="0" borderId="14" xfId="59" applyNumberFormat="1" applyFont="1" applyFill="1" applyBorder="1" applyAlignment="1" applyProtection="1">
      <alignment/>
      <protection/>
    </xf>
    <xf numFmtId="4" fontId="5" fillId="0" borderId="16" xfId="59" applyNumberFormat="1" applyFont="1" applyFill="1" applyBorder="1" applyAlignment="1" applyProtection="1">
      <alignment/>
      <protection locked="0"/>
    </xf>
    <xf numFmtId="4" fontId="8" fillId="0" borderId="17" xfId="59" applyNumberFormat="1" applyFont="1" applyFill="1" applyBorder="1" applyAlignment="1" applyProtection="1">
      <alignment/>
      <protection/>
    </xf>
    <xf numFmtId="4" fontId="5" fillId="0" borderId="15" xfId="59" applyNumberFormat="1" applyFont="1" applyFill="1" applyBorder="1" applyAlignment="1" applyProtection="1">
      <alignment/>
      <protection/>
    </xf>
    <xf numFmtId="4" fontId="5" fillId="0" borderId="16" xfId="59" applyNumberFormat="1" applyFont="1" applyFill="1" applyBorder="1" applyAlignment="1" applyProtection="1">
      <alignment/>
      <protection/>
    </xf>
    <xf numFmtId="4" fontId="5" fillId="0" borderId="17" xfId="59" applyNumberFormat="1" applyFont="1" applyFill="1" applyBorder="1" applyAlignment="1" applyProtection="1">
      <alignment/>
      <protection/>
    </xf>
    <xf numFmtId="4" fontId="5" fillId="0" borderId="15" xfId="59" applyNumberFormat="1" applyFont="1" applyFill="1" applyBorder="1" applyProtection="1">
      <alignment/>
      <protection locked="0"/>
    </xf>
    <xf numFmtId="4" fontId="5" fillId="0" borderId="16" xfId="59" applyNumberFormat="1" applyFont="1" applyFill="1" applyBorder="1" applyProtection="1">
      <alignment/>
      <protection locked="0"/>
    </xf>
    <xf numFmtId="4" fontId="1" fillId="0" borderId="0" xfId="57" applyNumberFormat="1" applyFont="1" applyFill="1" applyBorder="1">
      <alignment/>
      <protection/>
    </xf>
    <xf numFmtId="4" fontId="5" fillId="0" borderId="16" xfId="57" applyNumberFormat="1" applyFont="1" applyBorder="1" applyAlignment="1" applyProtection="1">
      <alignment/>
      <protection locked="0"/>
    </xf>
    <xf numFmtId="4" fontId="1" fillId="0" borderId="16" xfId="57" applyNumberFormat="1" applyFont="1" applyBorder="1">
      <alignment/>
      <protection/>
    </xf>
    <xf numFmtId="4" fontId="1" fillId="0" borderId="17" xfId="57" applyNumberFormat="1" applyFont="1" applyBorder="1">
      <alignment/>
      <protection/>
    </xf>
    <xf numFmtId="4" fontId="8" fillId="0" borderId="14" xfId="57" applyNumberFormat="1" applyFont="1" applyBorder="1" applyAlignment="1" applyProtection="1">
      <alignment/>
      <protection/>
    </xf>
    <xf numFmtId="4" fontId="5" fillId="0" borderId="15" xfId="57" applyNumberFormat="1" applyFont="1" applyBorder="1" applyProtection="1">
      <alignment/>
      <protection locked="0"/>
    </xf>
    <xf numFmtId="4" fontId="5" fillId="0" borderId="15" xfId="57" applyNumberFormat="1" applyFont="1" applyBorder="1" applyAlignment="1" applyProtection="1">
      <alignment/>
      <protection locked="0"/>
    </xf>
    <xf numFmtId="4" fontId="5" fillId="0" borderId="17" xfId="57" applyNumberFormat="1" applyFont="1" applyBorder="1" applyAlignment="1" applyProtection="1">
      <alignment/>
      <protection locked="0"/>
    </xf>
    <xf numFmtId="0" fontId="1" fillId="0" borderId="10" xfId="57" applyFont="1" applyBorder="1" applyAlignment="1">
      <alignment horizontal="left"/>
      <protection/>
    </xf>
    <xf numFmtId="0" fontId="1" fillId="0" borderId="18" xfId="59" applyFont="1" applyFill="1" applyBorder="1" applyAlignment="1">
      <alignment horizontal="left"/>
      <protection/>
    </xf>
    <xf numFmtId="0" fontId="1" fillId="0" borderId="19" xfId="59" applyFont="1" applyFill="1" applyBorder="1" applyAlignment="1">
      <alignment horizontal="left"/>
      <protection/>
    </xf>
    <xf numFmtId="0" fontId="1" fillId="0" borderId="18" xfId="57" applyFont="1" applyBorder="1" applyAlignment="1">
      <alignment horizontal="left"/>
      <protection/>
    </xf>
    <xf numFmtId="0" fontId="1" fillId="0" borderId="19" xfId="57" applyFont="1" applyBorder="1" applyAlignment="1">
      <alignment horizontal="left"/>
      <protection/>
    </xf>
    <xf numFmtId="0" fontId="1" fillId="0" borderId="20" xfId="57" applyFont="1" applyBorder="1" applyAlignment="1">
      <alignment horizontal="left"/>
      <protection/>
    </xf>
    <xf numFmtId="0" fontId="1" fillId="0" borderId="20" xfId="59" applyFont="1" applyFill="1" applyBorder="1" applyAlignment="1">
      <alignment horizontal="left"/>
      <protection/>
    </xf>
    <xf numFmtId="0" fontId="1" fillId="0" borderId="10" xfId="59" applyFont="1" applyFill="1" applyBorder="1" applyAlignment="1">
      <alignment horizontal="left"/>
      <protection/>
    </xf>
    <xf numFmtId="0" fontId="5" fillId="0" borderId="20" xfId="59" applyFont="1" applyFill="1" applyBorder="1" applyAlignment="1">
      <alignment horizontal="left"/>
      <protection/>
    </xf>
    <xf numFmtId="0" fontId="1" fillId="0" borderId="0" xfId="57" applyFont="1" applyBorder="1" applyAlignment="1">
      <alignment horizontal="left"/>
      <protection/>
    </xf>
    <xf numFmtId="49" fontId="1" fillId="0" borderId="19" xfId="58" applyNumberFormat="1" applyFont="1" applyFill="1" applyBorder="1" applyAlignment="1">
      <alignment horizontal="left"/>
      <protection/>
    </xf>
    <xf numFmtId="0" fontId="3" fillId="0" borderId="10" xfId="57" applyFont="1" applyBorder="1" applyAlignment="1">
      <alignment horizontal="left"/>
      <protection/>
    </xf>
    <xf numFmtId="49" fontId="3" fillId="33" borderId="10" xfId="59" applyNumberFormat="1" applyFont="1" applyFill="1" applyBorder="1" applyAlignment="1">
      <alignment horizontal="left"/>
      <protection/>
    </xf>
    <xf numFmtId="49" fontId="3" fillId="0" borderId="10" xfId="58" applyNumberFormat="1" applyFont="1" applyFill="1" applyBorder="1" applyAlignment="1">
      <alignment horizontal="left"/>
      <protection/>
    </xf>
    <xf numFmtId="49" fontId="1" fillId="0" borderId="18" xfId="58" applyNumberFormat="1" applyFont="1" applyFill="1" applyBorder="1" applyAlignment="1">
      <alignment horizontal="left"/>
      <protection/>
    </xf>
    <xf numFmtId="49" fontId="1" fillId="0" borderId="20" xfId="58" applyNumberFormat="1" applyFont="1" applyFill="1" applyBorder="1" applyAlignment="1">
      <alignment horizontal="left"/>
      <protection/>
    </xf>
    <xf numFmtId="4" fontId="5" fillId="0" borderId="17" xfId="59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9" fontId="3" fillId="0" borderId="10" xfId="58" applyNumberFormat="1" applyFont="1" applyFill="1" applyBorder="1" applyAlignment="1">
      <alignment horizontal="left"/>
      <protection/>
    </xf>
    <xf numFmtId="0" fontId="3" fillId="0" borderId="11" xfId="57" applyFont="1" applyBorder="1">
      <alignment/>
      <protection/>
    </xf>
    <xf numFmtId="4" fontId="8" fillId="0" borderId="14" xfId="57" applyNumberFormat="1" applyFont="1" applyBorder="1" applyAlignment="1" applyProtection="1">
      <alignment/>
      <protection locked="0"/>
    </xf>
    <xf numFmtId="0" fontId="1" fillId="0" borderId="21" xfId="59" applyFont="1" applyFill="1" applyBorder="1">
      <alignment/>
      <protection/>
    </xf>
    <xf numFmtId="0" fontId="1" fillId="0" borderId="22" xfId="57" applyFont="1" applyFill="1" applyBorder="1">
      <alignment/>
      <protection/>
    </xf>
    <xf numFmtId="0" fontId="1" fillId="0" borderId="23" xfId="57" applyFont="1" applyFill="1" applyBorder="1">
      <alignment/>
      <protection/>
    </xf>
    <xf numFmtId="4" fontId="3" fillId="0" borderId="0" xfId="57" applyNumberFormat="1" applyFont="1" applyBorder="1">
      <alignment/>
      <protection/>
    </xf>
    <xf numFmtId="4" fontId="8" fillId="0" borderId="14" xfId="59" applyNumberFormat="1" applyFont="1" applyFill="1" applyBorder="1" applyAlignment="1" applyProtection="1">
      <alignment horizontal="center" wrapText="1"/>
      <protection locked="0"/>
    </xf>
    <xf numFmtId="49" fontId="1" fillId="0" borderId="0" xfId="58" applyNumberFormat="1" applyFont="1" applyFill="1" applyBorder="1" applyAlignment="1">
      <alignment horizontal="left"/>
      <protection/>
    </xf>
    <xf numFmtId="4" fontId="5" fillId="0" borderId="0" xfId="57" applyNumberFormat="1" applyFont="1" applyBorder="1" applyProtection="1">
      <alignment/>
      <protection locked="0"/>
    </xf>
    <xf numFmtId="4" fontId="8" fillId="0" borderId="24" xfId="57" applyNumberFormat="1" applyFont="1" applyBorder="1" applyAlignment="1" applyProtection="1">
      <alignment/>
      <protection/>
    </xf>
    <xf numFmtId="49" fontId="3" fillId="0" borderId="25" xfId="58" applyNumberFormat="1" applyFont="1" applyFill="1" applyBorder="1" applyAlignment="1">
      <alignment horizontal="left"/>
      <protection/>
    </xf>
    <xf numFmtId="0" fontId="3" fillId="0" borderId="26" xfId="59" applyFont="1" applyFill="1" applyBorder="1" applyAlignment="1">
      <alignment horizontal="left"/>
      <protection/>
    </xf>
    <xf numFmtId="4" fontId="5" fillId="0" borderId="17" xfId="57" applyNumberFormat="1" applyFont="1" applyBorder="1" applyProtection="1">
      <alignment/>
      <protection locked="0"/>
    </xf>
    <xf numFmtId="0" fontId="1" fillId="0" borderId="27" xfId="57" applyFont="1" applyBorder="1">
      <alignment/>
      <protection/>
    </xf>
    <xf numFmtId="0" fontId="1" fillId="0" borderId="22" xfId="59" applyFont="1" applyFill="1" applyBorder="1">
      <alignment/>
      <protection/>
    </xf>
    <xf numFmtId="0" fontId="1" fillId="0" borderId="23" xfId="59" applyFont="1" applyFill="1" applyBorder="1">
      <alignment/>
      <protection/>
    </xf>
    <xf numFmtId="4" fontId="5" fillId="0" borderId="0" xfId="57" applyNumberFormat="1" applyFont="1" applyBorder="1" applyAlignment="1" applyProtection="1">
      <alignment/>
      <protection locked="0"/>
    </xf>
    <xf numFmtId="0" fontId="3" fillId="0" borderId="0" xfId="0" applyFont="1" applyAlignment="1">
      <alignment/>
    </xf>
    <xf numFmtId="4" fontId="5" fillId="0" borderId="16" xfId="57" applyNumberFormat="1" applyFont="1" applyBorder="1" applyAlignment="1" applyProtection="1">
      <alignment/>
      <protection locked="0"/>
    </xf>
    <xf numFmtId="0" fontId="3" fillId="0" borderId="0" xfId="57" applyFont="1" applyBorder="1" applyAlignment="1">
      <alignment horizontal="left"/>
      <protection/>
    </xf>
    <xf numFmtId="0" fontId="3" fillId="33" borderId="0" xfId="59" applyFont="1" applyFill="1" applyBorder="1" applyAlignment="1">
      <alignment horizontal="left"/>
      <protection/>
    </xf>
    <xf numFmtId="0" fontId="1" fillId="33" borderId="0" xfId="59" applyFont="1" applyFill="1" applyBorder="1">
      <alignment/>
      <protection/>
    </xf>
    <xf numFmtId="4" fontId="3" fillId="33" borderId="0" xfId="57" applyNumberFormat="1" applyFont="1" applyFill="1" applyBorder="1">
      <alignment/>
      <protection/>
    </xf>
    <xf numFmtId="0" fontId="11" fillId="0" borderId="0" xfId="0" applyFont="1" applyAlignment="1">
      <alignment horizontal="left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rmal_Sheet1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95"/>
  <sheetViews>
    <sheetView tabSelected="1" zoomScale="120" zoomScaleNormal="120" zoomScaleSheetLayoutView="100" zoomScalePageLayoutView="0" workbookViewId="0" topLeftCell="A74">
      <selection activeCell="C38" sqref="C38"/>
    </sheetView>
  </sheetViews>
  <sheetFormatPr defaultColWidth="9.140625" defaultRowHeight="12.75"/>
  <cols>
    <col min="1" max="1" width="10.140625" style="0" customWidth="1"/>
    <col min="2" max="2" width="4.140625" style="0" customWidth="1"/>
    <col min="3" max="3" width="57.8515625" style="0" customWidth="1"/>
    <col min="4" max="4" width="18.00390625" style="0" customWidth="1"/>
    <col min="5" max="5" width="11.57421875" style="0" customWidth="1"/>
    <col min="6" max="6" width="10.28125" style="0" customWidth="1"/>
    <col min="7" max="7" width="10.8515625" style="0" customWidth="1"/>
    <col min="9" max="9" width="12.28125" style="0" customWidth="1"/>
    <col min="10" max="10" width="10.57421875" style="0" bestFit="1" customWidth="1"/>
    <col min="14" max="14" width="10.140625" style="0" customWidth="1"/>
  </cols>
  <sheetData>
    <row r="2" ht="12.75">
      <c r="D2" s="122" t="s">
        <v>176</v>
      </c>
    </row>
    <row r="3" ht="12.75">
      <c r="D3" s="122"/>
    </row>
    <row r="4" ht="12.75">
      <c r="D4" s="122"/>
    </row>
    <row r="5" spans="3:4" ht="12.75">
      <c r="C5" s="116" t="s">
        <v>163</v>
      </c>
      <c r="D5" s="122"/>
    </row>
    <row r="6" spans="1:4" ht="13.5" thickBot="1">
      <c r="A6" s="1"/>
      <c r="B6" s="2"/>
      <c r="C6" s="3"/>
      <c r="D6" s="4"/>
    </row>
    <row r="7" spans="1:4" ht="13.5" thickBot="1">
      <c r="A7" s="5"/>
      <c r="B7" s="6"/>
      <c r="C7" s="7"/>
      <c r="D7" s="105" t="s">
        <v>0</v>
      </c>
    </row>
    <row r="8" spans="1:4" ht="13.5" thickBot="1">
      <c r="A8" s="5"/>
      <c r="B8" s="36" t="s">
        <v>1</v>
      </c>
      <c r="C8" s="37"/>
      <c r="D8" s="59">
        <f>SUM(D9,D14,D32,D40)</f>
        <v>4913302.66</v>
      </c>
    </row>
    <row r="9" spans="1:4" ht="13.5" thickBot="1">
      <c r="A9" s="76">
        <v>30</v>
      </c>
      <c r="B9" s="41" t="s">
        <v>2</v>
      </c>
      <c r="C9" s="38"/>
      <c r="D9" s="60">
        <f>SUM(D10:D13)</f>
        <v>2132454</v>
      </c>
    </row>
    <row r="10" spans="1:4" ht="12.75">
      <c r="A10" s="77">
        <v>3000</v>
      </c>
      <c r="B10" s="8"/>
      <c r="C10" s="9" t="s">
        <v>3</v>
      </c>
      <c r="D10" s="61">
        <v>2105700</v>
      </c>
    </row>
    <row r="11" spans="1:4" ht="12.75">
      <c r="A11" s="78">
        <v>3030</v>
      </c>
      <c r="B11" s="10"/>
      <c r="C11" s="9" t="s">
        <v>4</v>
      </c>
      <c r="D11" s="61">
        <v>18500</v>
      </c>
    </row>
    <row r="12" spans="1:4" ht="12.75">
      <c r="A12" s="78">
        <v>3044</v>
      </c>
      <c r="B12" s="10"/>
      <c r="C12" s="9" t="s">
        <v>5</v>
      </c>
      <c r="D12" s="61">
        <v>1700</v>
      </c>
    </row>
    <row r="13" spans="1:4" ht="13.5" thickBot="1">
      <c r="A13" s="78">
        <v>3045</v>
      </c>
      <c r="B13" s="10"/>
      <c r="C13" s="9" t="s">
        <v>6</v>
      </c>
      <c r="D13" s="61">
        <v>6554</v>
      </c>
    </row>
    <row r="14" spans="1:4" ht="13.5" thickBot="1">
      <c r="A14" s="76">
        <v>32</v>
      </c>
      <c r="B14" s="36" t="s">
        <v>7</v>
      </c>
      <c r="C14" s="38"/>
      <c r="D14" s="60">
        <f>SUM(D15:D16,D21,D27:D29,D31)</f>
        <v>919257</v>
      </c>
    </row>
    <row r="15" spans="1:4" ht="12.75">
      <c r="A15" s="79">
        <v>320</v>
      </c>
      <c r="B15" s="49"/>
      <c r="C15" s="50" t="s">
        <v>138</v>
      </c>
      <c r="D15" s="63">
        <v>5300</v>
      </c>
    </row>
    <row r="16" spans="1:4" ht="12.75">
      <c r="A16" s="80">
        <v>3220</v>
      </c>
      <c r="B16" s="51"/>
      <c r="C16" s="11" t="s">
        <v>139</v>
      </c>
      <c r="D16" s="64">
        <f>SUM(D17:D20)</f>
        <v>668200</v>
      </c>
    </row>
    <row r="17" spans="1:4" ht="12.75">
      <c r="A17" s="80"/>
      <c r="B17" s="51"/>
      <c r="C17" s="11" t="s">
        <v>131</v>
      </c>
      <c r="D17" s="64">
        <v>48900</v>
      </c>
    </row>
    <row r="18" spans="1:4" ht="12.75">
      <c r="A18" s="80"/>
      <c r="B18" s="51"/>
      <c r="C18" s="11" t="s">
        <v>132</v>
      </c>
      <c r="D18" s="64">
        <v>103300</v>
      </c>
    </row>
    <row r="19" spans="1:4" ht="12.75">
      <c r="A19" s="80"/>
      <c r="B19" s="51"/>
      <c r="C19" s="11" t="s">
        <v>134</v>
      </c>
      <c r="D19" s="64">
        <v>65500</v>
      </c>
    </row>
    <row r="20" spans="1:4" ht="12.75">
      <c r="A20" s="80"/>
      <c r="B20" s="51"/>
      <c r="C20" s="11" t="s">
        <v>140</v>
      </c>
      <c r="D20" s="64">
        <v>450500</v>
      </c>
    </row>
    <row r="21" spans="1:4" ht="12.75">
      <c r="A21" s="80">
        <v>3221</v>
      </c>
      <c r="B21" s="51"/>
      <c r="C21" s="11" t="s">
        <v>141</v>
      </c>
      <c r="D21" s="64">
        <f>SUM(D22:D26)</f>
        <v>217500</v>
      </c>
    </row>
    <row r="22" spans="1:4" ht="12.75">
      <c r="A22" s="80"/>
      <c r="B22" s="51"/>
      <c r="C22" s="11" t="s">
        <v>129</v>
      </c>
      <c r="D22" s="64">
        <v>44600</v>
      </c>
    </row>
    <row r="23" spans="1:4" ht="12.75">
      <c r="A23" s="80"/>
      <c r="B23" s="51"/>
      <c r="C23" s="11" t="s">
        <v>142</v>
      </c>
      <c r="D23" s="64">
        <v>56500</v>
      </c>
    </row>
    <row r="24" spans="1:4" ht="12.75">
      <c r="A24" s="80"/>
      <c r="B24" s="51"/>
      <c r="C24" s="11" t="s">
        <v>143</v>
      </c>
      <c r="D24" s="64">
        <v>24900</v>
      </c>
    </row>
    <row r="25" spans="1:4" ht="12.75">
      <c r="A25" s="80"/>
      <c r="B25" s="51"/>
      <c r="C25" s="11" t="s">
        <v>144</v>
      </c>
      <c r="D25" s="64">
        <v>4500</v>
      </c>
    </row>
    <row r="26" spans="1:4" ht="12.75">
      <c r="A26" s="80"/>
      <c r="B26" s="51"/>
      <c r="C26" s="11" t="s">
        <v>145</v>
      </c>
      <c r="D26" s="64">
        <v>87000</v>
      </c>
    </row>
    <row r="27" spans="1:4" ht="12.75">
      <c r="A27" s="80">
        <v>3224</v>
      </c>
      <c r="B27" s="51"/>
      <c r="C27" s="11" t="s">
        <v>171</v>
      </c>
      <c r="D27" s="64">
        <v>5200</v>
      </c>
    </row>
    <row r="28" spans="1:4" ht="12.75">
      <c r="A28" s="80">
        <v>3229</v>
      </c>
      <c r="B28" s="51"/>
      <c r="C28" s="11" t="s">
        <v>146</v>
      </c>
      <c r="D28" s="64">
        <v>13800</v>
      </c>
    </row>
    <row r="29" spans="1:4" ht="12.75">
      <c r="A29" s="80">
        <v>3232</v>
      </c>
      <c r="B29" s="51"/>
      <c r="C29" s="11" t="s">
        <v>147</v>
      </c>
      <c r="D29" s="64">
        <f>SUM(D30)</f>
        <v>6857</v>
      </c>
    </row>
    <row r="30" spans="1:4" ht="12.75">
      <c r="A30" s="80"/>
      <c r="B30" s="51"/>
      <c r="C30" s="11" t="s">
        <v>148</v>
      </c>
      <c r="D30" s="64">
        <v>6857</v>
      </c>
    </row>
    <row r="31" spans="1:4" ht="13.5" thickBot="1">
      <c r="A31" s="81">
        <v>3237</v>
      </c>
      <c r="B31" s="52"/>
      <c r="C31" s="13" t="s">
        <v>149</v>
      </c>
      <c r="D31" s="65">
        <v>2400</v>
      </c>
    </row>
    <row r="32" spans="1:4" ht="13.5" thickBot="1">
      <c r="A32" s="81" t="s">
        <v>8</v>
      </c>
      <c r="B32" s="39" t="s">
        <v>9</v>
      </c>
      <c r="C32" s="40"/>
      <c r="D32" s="62">
        <f>SUM(D33:D35)</f>
        <v>1839591.66</v>
      </c>
    </row>
    <row r="33" spans="1:4" ht="12.75">
      <c r="A33" s="77" t="s">
        <v>10</v>
      </c>
      <c r="B33" s="8"/>
      <c r="C33" s="101" t="s">
        <v>11</v>
      </c>
      <c r="D33" s="63">
        <v>520000</v>
      </c>
    </row>
    <row r="34" spans="1:4" ht="12.75">
      <c r="A34" s="78" t="s">
        <v>12</v>
      </c>
      <c r="B34" s="10"/>
      <c r="C34" s="102" t="s">
        <v>13</v>
      </c>
      <c r="D34" s="61">
        <v>1078579</v>
      </c>
    </row>
    <row r="35" spans="1:4" ht="12.75">
      <c r="A35" s="78" t="s">
        <v>8</v>
      </c>
      <c r="B35" s="10"/>
      <c r="C35" s="102" t="s">
        <v>14</v>
      </c>
      <c r="D35" s="64">
        <f>SUM(D36:D39)</f>
        <v>241012.66</v>
      </c>
    </row>
    <row r="36" spans="1:4" ht="12.75">
      <c r="A36" s="78"/>
      <c r="B36" s="10"/>
      <c r="C36" s="102" t="s">
        <v>150</v>
      </c>
      <c r="D36" s="64">
        <v>87540</v>
      </c>
    </row>
    <row r="37" spans="1:4" ht="12.75">
      <c r="A37" s="78"/>
      <c r="B37" s="10"/>
      <c r="C37" s="102" t="s">
        <v>151</v>
      </c>
      <c r="D37" s="64">
        <v>15829.66</v>
      </c>
    </row>
    <row r="38" spans="1:4" ht="12.75">
      <c r="A38" s="78"/>
      <c r="B38" s="10"/>
      <c r="C38" s="102" t="s">
        <v>152</v>
      </c>
      <c r="D38" s="64">
        <v>134000</v>
      </c>
    </row>
    <row r="39" spans="1:4" ht="13.5" thickBot="1">
      <c r="A39" s="82"/>
      <c r="B39" s="12"/>
      <c r="C39" s="103" t="s">
        <v>168</v>
      </c>
      <c r="D39" s="65">
        <v>3643</v>
      </c>
    </row>
    <row r="40" spans="1:4" ht="13.5" thickBot="1">
      <c r="A40" s="76" t="s">
        <v>15</v>
      </c>
      <c r="B40" s="36" t="s">
        <v>16</v>
      </c>
      <c r="C40" s="38"/>
      <c r="D40" s="60">
        <f>SUM(D41:D43)</f>
        <v>22000</v>
      </c>
    </row>
    <row r="41" spans="1:4" ht="12.75">
      <c r="A41" s="77">
        <v>382540</v>
      </c>
      <c r="B41" s="8"/>
      <c r="C41" s="101" t="s">
        <v>153</v>
      </c>
      <c r="D41" s="66">
        <v>13600</v>
      </c>
    </row>
    <row r="42" spans="1:4" ht="12.75">
      <c r="A42" s="78">
        <v>3882</v>
      </c>
      <c r="B42" s="10"/>
      <c r="C42" s="113" t="s">
        <v>154</v>
      </c>
      <c r="D42" s="67">
        <v>6600</v>
      </c>
    </row>
    <row r="43" spans="1:4" ht="12.75">
      <c r="A43" s="78" t="s">
        <v>17</v>
      </c>
      <c r="B43" s="10"/>
      <c r="C43" s="113" t="s">
        <v>155</v>
      </c>
      <c r="D43" s="64">
        <f>SUM(D44)</f>
        <v>1800</v>
      </c>
    </row>
    <row r="44" spans="1:4" ht="13.5" thickBot="1">
      <c r="A44" s="82"/>
      <c r="B44" s="12"/>
      <c r="C44" s="114" t="s">
        <v>156</v>
      </c>
      <c r="D44" s="64">
        <v>1800</v>
      </c>
    </row>
    <row r="45" spans="1:4" ht="13.5" thickBot="1">
      <c r="A45" s="76"/>
      <c r="B45" s="36" t="s">
        <v>18</v>
      </c>
      <c r="C45" s="38"/>
      <c r="D45" s="60">
        <f>SUM(D46,D50)</f>
        <v>4897177.85</v>
      </c>
    </row>
    <row r="46" spans="1:4" ht="13.5" thickBot="1">
      <c r="A46" s="83" t="s">
        <v>19</v>
      </c>
      <c r="B46" s="39" t="s">
        <v>20</v>
      </c>
      <c r="C46" s="40"/>
      <c r="D46" s="62">
        <f>SUM(D47:D49)</f>
        <v>317747.35</v>
      </c>
    </row>
    <row r="47" spans="1:4" ht="12.75">
      <c r="A47" s="78">
        <v>413</v>
      </c>
      <c r="B47" s="10"/>
      <c r="C47" s="15" t="s">
        <v>21</v>
      </c>
      <c r="D47" s="64">
        <v>133947.35</v>
      </c>
    </row>
    <row r="48" spans="1:4" ht="12.75">
      <c r="A48" s="78">
        <v>4500</v>
      </c>
      <c r="B48" s="10"/>
      <c r="C48" s="16" t="s">
        <v>22</v>
      </c>
      <c r="D48" s="64">
        <v>167460</v>
      </c>
    </row>
    <row r="49" spans="1:4" ht="13.5" thickBot="1">
      <c r="A49" s="84">
        <v>452</v>
      </c>
      <c r="B49" s="17"/>
      <c r="C49" s="18" t="s">
        <v>23</v>
      </c>
      <c r="D49" s="61">
        <v>16340</v>
      </c>
    </row>
    <row r="50" spans="1:4" ht="13.5" thickBot="1">
      <c r="A50" s="81"/>
      <c r="B50" s="36" t="s">
        <v>24</v>
      </c>
      <c r="C50" s="38"/>
      <c r="D50" s="60">
        <f>SUM(D51:D53)</f>
        <v>4579430.5</v>
      </c>
    </row>
    <row r="51" spans="1:4" ht="12.75">
      <c r="A51" s="78">
        <v>50</v>
      </c>
      <c r="B51" s="10"/>
      <c r="C51" s="9" t="s">
        <v>25</v>
      </c>
      <c r="D51" s="63">
        <v>2887381.77</v>
      </c>
    </row>
    <row r="52" spans="1:4" ht="12.75">
      <c r="A52" s="78">
        <v>55</v>
      </c>
      <c r="B52" s="10"/>
      <c r="C52" s="9" t="s">
        <v>26</v>
      </c>
      <c r="D52" s="64">
        <v>1532280</v>
      </c>
    </row>
    <row r="53" spans="1:4" ht="13.5" thickBot="1">
      <c r="A53" s="82">
        <v>60</v>
      </c>
      <c r="B53" s="12"/>
      <c r="C53" s="14" t="s">
        <v>27</v>
      </c>
      <c r="D53" s="92">
        <v>159768.73</v>
      </c>
    </row>
    <row r="54" spans="1:4" ht="13.5" thickBot="1">
      <c r="A54" s="76"/>
      <c r="B54" s="42" t="s">
        <v>28</v>
      </c>
      <c r="C54" s="43"/>
      <c r="D54" s="56">
        <f>D8-D45</f>
        <v>16124.810000000522</v>
      </c>
    </row>
    <row r="55" spans="1:4" ht="12.75">
      <c r="A55" s="85"/>
      <c r="B55" s="53"/>
      <c r="C55" s="45"/>
      <c r="D55" s="68"/>
    </row>
    <row r="56" spans="1:4" ht="12.75">
      <c r="A56" s="85"/>
      <c r="B56" s="53"/>
      <c r="C56" s="45"/>
      <c r="D56" s="68"/>
    </row>
    <row r="57" spans="1:4" ht="12.75">
      <c r="A57" s="85"/>
      <c r="B57" s="53"/>
      <c r="C57" s="45"/>
      <c r="D57" s="68"/>
    </row>
    <row r="58" spans="1:4" ht="13.5" thickBot="1">
      <c r="A58" s="85"/>
      <c r="B58" s="53"/>
      <c r="C58" s="45"/>
      <c r="D58" s="68"/>
    </row>
    <row r="59" spans="1:4" ht="13.5" thickBot="1">
      <c r="A59" s="76"/>
      <c r="B59" s="42" t="s">
        <v>29</v>
      </c>
      <c r="C59" s="43"/>
      <c r="D59" s="57">
        <f>SUM(D60:D62)</f>
        <v>-744918</v>
      </c>
    </row>
    <row r="60" spans="1:4" ht="12.75">
      <c r="A60" s="86" t="s">
        <v>157</v>
      </c>
      <c r="B60" s="21"/>
      <c r="C60" s="15" t="s">
        <v>30</v>
      </c>
      <c r="D60" s="69">
        <v>-208878</v>
      </c>
    </row>
    <row r="61" spans="1:4" ht="12.75">
      <c r="A61" s="86" t="s">
        <v>161</v>
      </c>
      <c r="B61" s="21"/>
      <c r="C61" s="15" t="s">
        <v>162</v>
      </c>
      <c r="D61" s="69">
        <v>-480700</v>
      </c>
    </row>
    <row r="62" spans="1:4" ht="13.5" thickBot="1">
      <c r="A62" s="86" t="s">
        <v>158</v>
      </c>
      <c r="B62" s="21"/>
      <c r="C62" s="15" t="s">
        <v>159</v>
      </c>
      <c r="D62" s="69">
        <v>-55340</v>
      </c>
    </row>
    <row r="63" spans="1:4" ht="13.5" thickBot="1">
      <c r="A63" s="76"/>
      <c r="B63" s="36" t="s">
        <v>31</v>
      </c>
      <c r="C63" s="44"/>
      <c r="D63" s="58">
        <f>SUM(D54,D59)</f>
        <v>-728793.1899999995</v>
      </c>
    </row>
    <row r="64" spans="1:4" ht="13.5" thickBot="1">
      <c r="A64" s="76"/>
      <c r="B64" s="42" t="s">
        <v>32</v>
      </c>
      <c r="C64" s="43"/>
      <c r="D64" s="57">
        <f>SUM(D65:D66)</f>
        <v>520700</v>
      </c>
    </row>
    <row r="65" spans="1:4" ht="12.75">
      <c r="A65" s="86" t="s">
        <v>33</v>
      </c>
      <c r="B65" s="21"/>
      <c r="C65" s="15" t="s">
        <v>34</v>
      </c>
      <c r="D65" s="70">
        <v>660700</v>
      </c>
    </row>
    <row r="66" spans="1:4" ht="13.5" thickBot="1">
      <c r="A66" s="86" t="s">
        <v>35</v>
      </c>
      <c r="B66" s="10"/>
      <c r="C66" s="9" t="s">
        <v>36</v>
      </c>
      <c r="D66" s="71">
        <v>-140000</v>
      </c>
    </row>
    <row r="67" spans="1:4" ht="13.5" thickBot="1">
      <c r="A67" s="87">
        <v>1001</v>
      </c>
      <c r="B67" s="36" t="s">
        <v>37</v>
      </c>
      <c r="C67" s="44"/>
      <c r="D67" s="58">
        <v>-208093.19</v>
      </c>
    </row>
    <row r="68" spans="1:16" ht="13.5" thickBot="1">
      <c r="A68" s="118"/>
      <c r="B68" s="119"/>
      <c r="C68" s="120"/>
      <c r="D68" s="121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</row>
    <row r="69" spans="1:16" ht="13.5" thickBot="1">
      <c r="A69" s="88" t="s">
        <v>160</v>
      </c>
      <c r="B69" s="54"/>
      <c r="C69" s="55"/>
      <c r="D69" s="57">
        <f>SUM(D70,D77,D79,D86,D89,D93,D95,D114,D130)</f>
        <v>5642095.85</v>
      </c>
      <c r="E69" s="104"/>
      <c r="F69" s="94"/>
      <c r="G69" s="94"/>
      <c r="H69" s="94"/>
      <c r="I69" s="94"/>
      <c r="J69" s="94"/>
      <c r="K69" s="94"/>
      <c r="L69" s="94"/>
      <c r="M69" s="94"/>
      <c r="N69" s="94"/>
      <c r="O69" s="93"/>
      <c r="P69" s="93"/>
    </row>
    <row r="70" spans="1:16" ht="13.5" thickBot="1">
      <c r="A70" s="89" t="s">
        <v>38</v>
      </c>
      <c r="B70" s="19" t="s">
        <v>39</v>
      </c>
      <c r="C70" s="20"/>
      <c r="D70" s="72">
        <f>SUM(D71:D76)</f>
        <v>659164.39</v>
      </c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</row>
    <row r="71" spans="1:16" ht="12.75">
      <c r="A71" s="86" t="s">
        <v>40</v>
      </c>
      <c r="B71" s="10" t="s">
        <v>41</v>
      </c>
      <c r="C71" s="9"/>
      <c r="D71" s="74">
        <v>36067</v>
      </c>
      <c r="E71" s="94"/>
      <c r="F71" s="93"/>
      <c r="G71" s="93"/>
      <c r="H71" s="93"/>
      <c r="I71" s="94"/>
      <c r="J71" s="94"/>
      <c r="K71" s="93"/>
      <c r="L71" s="93"/>
      <c r="M71" s="93"/>
      <c r="N71" s="93"/>
      <c r="O71" s="93"/>
      <c r="P71" s="93"/>
    </row>
    <row r="72" spans="1:16" ht="12.75">
      <c r="A72" s="86" t="s">
        <v>42</v>
      </c>
      <c r="B72" s="10" t="s">
        <v>43</v>
      </c>
      <c r="C72" s="9"/>
      <c r="D72" s="69">
        <v>383175.66</v>
      </c>
      <c r="E72" s="95"/>
      <c r="F72" s="93"/>
      <c r="G72" s="93"/>
      <c r="H72" s="93"/>
      <c r="I72" s="94"/>
      <c r="J72" s="94"/>
      <c r="K72" s="93"/>
      <c r="L72" s="93"/>
      <c r="M72" s="93"/>
      <c r="N72" s="93"/>
      <c r="O72" s="93"/>
      <c r="P72" s="93"/>
    </row>
    <row r="73" spans="1:16" ht="12.75">
      <c r="A73" s="86" t="s">
        <v>44</v>
      </c>
      <c r="B73" s="21" t="s">
        <v>45</v>
      </c>
      <c r="C73" s="15"/>
      <c r="D73" s="117">
        <v>158681.73</v>
      </c>
      <c r="E73" s="94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</row>
    <row r="74" spans="1:16" ht="12.75">
      <c r="A74" s="86" t="s">
        <v>172</v>
      </c>
      <c r="B74" s="21" t="s">
        <v>173</v>
      </c>
      <c r="C74" s="15"/>
      <c r="D74" s="69">
        <v>6000</v>
      </c>
      <c r="E74" s="94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</row>
    <row r="75" spans="1:16" ht="12.75">
      <c r="A75" s="86" t="s">
        <v>46</v>
      </c>
      <c r="B75" s="10" t="s">
        <v>47</v>
      </c>
      <c r="C75" s="9"/>
      <c r="D75" s="69">
        <v>19900</v>
      </c>
      <c r="E75" s="94"/>
      <c r="F75" s="93"/>
      <c r="G75" s="94"/>
      <c r="H75" s="94"/>
      <c r="I75" s="93"/>
      <c r="J75" s="93"/>
      <c r="K75" s="93"/>
      <c r="L75" s="93"/>
      <c r="M75" s="93"/>
      <c r="N75" s="93"/>
      <c r="O75" s="93"/>
      <c r="P75" s="93"/>
    </row>
    <row r="76" spans="1:16" ht="13.5" thickBot="1">
      <c r="A76" s="86" t="s">
        <v>48</v>
      </c>
      <c r="B76" s="10" t="s">
        <v>49</v>
      </c>
      <c r="C76" s="9"/>
      <c r="D76" s="75">
        <v>55340</v>
      </c>
      <c r="E76" s="94"/>
      <c r="F76" s="93"/>
      <c r="G76" s="93"/>
      <c r="H76" s="93"/>
      <c r="I76" s="93"/>
      <c r="J76" s="93"/>
      <c r="K76" s="93"/>
      <c r="L76" s="93"/>
      <c r="M76" s="94"/>
      <c r="N76" s="93"/>
      <c r="O76" s="93"/>
      <c r="P76" s="93"/>
    </row>
    <row r="77" spans="1:16" ht="13.5" thickBot="1">
      <c r="A77" s="89" t="s">
        <v>50</v>
      </c>
      <c r="B77" s="19" t="s">
        <v>51</v>
      </c>
      <c r="C77" s="22"/>
      <c r="D77" s="72">
        <f>SUM(D78)</f>
        <v>2059</v>
      </c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</row>
    <row r="78" spans="1:16" ht="13.5" thickBot="1">
      <c r="A78" s="86" t="s">
        <v>120</v>
      </c>
      <c r="B78" s="10" t="s">
        <v>121</v>
      </c>
      <c r="C78" s="23"/>
      <c r="D78" s="69">
        <v>2059</v>
      </c>
      <c r="E78" s="94"/>
      <c r="F78" s="93"/>
      <c r="G78" s="93"/>
      <c r="H78" s="93"/>
      <c r="I78" s="94"/>
      <c r="J78" s="94"/>
      <c r="K78" s="93"/>
      <c r="L78" s="93"/>
      <c r="M78" s="93"/>
      <c r="N78" s="93"/>
      <c r="O78" s="93"/>
      <c r="P78" s="93"/>
    </row>
    <row r="79" spans="1:16" ht="13.5" thickBot="1">
      <c r="A79" s="89" t="s">
        <v>52</v>
      </c>
      <c r="B79" s="19" t="s">
        <v>53</v>
      </c>
      <c r="C79" s="22"/>
      <c r="D79" s="72">
        <f>SUM(D80:D85)</f>
        <v>267866</v>
      </c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</row>
    <row r="80" spans="1:16" ht="12.75">
      <c r="A80" s="86" t="s">
        <v>54</v>
      </c>
      <c r="B80" s="10" t="s">
        <v>122</v>
      </c>
      <c r="C80" s="47"/>
      <c r="D80" s="73">
        <v>650</v>
      </c>
      <c r="E80" s="95"/>
      <c r="F80" s="93"/>
      <c r="G80" s="93"/>
      <c r="H80" s="93"/>
      <c r="I80" s="93"/>
      <c r="J80" s="93"/>
      <c r="K80" s="94"/>
      <c r="L80" s="94"/>
      <c r="M80" s="93"/>
      <c r="N80" s="93"/>
      <c r="O80" s="93"/>
      <c r="P80" s="93"/>
    </row>
    <row r="81" spans="1:16" ht="12.75">
      <c r="A81" s="86" t="s">
        <v>55</v>
      </c>
      <c r="B81" s="10" t="s">
        <v>56</v>
      </c>
      <c r="C81" s="23"/>
      <c r="D81" s="69">
        <v>256751</v>
      </c>
      <c r="E81" s="94"/>
      <c r="F81" s="93"/>
      <c r="G81" s="93"/>
      <c r="H81" s="93"/>
      <c r="I81" s="93"/>
      <c r="J81" s="94"/>
      <c r="K81" s="93"/>
      <c r="L81" s="94"/>
      <c r="M81" s="93"/>
      <c r="N81" s="93"/>
      <c r="O81" s="93"/>
      <c r="P81" s="93"/>
    </row>
    <row r="82" spans="1:16" ht="13.5" customHeight="1">
      <c r="A82" s="86" t="s">
        <v>123</v>
      </c>
      <c r="B82" s="10" t="s">
        <v>124</v>
      </c>
      <c r="C82" s="23"/>
      <c r="D82" s="69">
        <v>450</v>
      </c>
      <c r="E82" s="94"/>
      <c r="F82" s="93"/>
      <c r="G82" s="93"/>
      <c r="H82" s="93"/>
      <c r="I82" s="93"/>
      <c r="J82" s="94"/>
      <c r="K82" s="93"/>
      <c r="L82" s="93"/>
      <c r="M82" s="93"/>
      <c r="N82" s="93"/>
      <c r="O82" s="93"/>
      <c r="P82" s="93"/>
    </row>
    <row r="83" spans="1:16" ht="12.75">
      <c r="A83" s="86" t="s">
        <v>57</v>
      </c>
      <c r="B83" s="10" t="s">
        <v>125</v>
      </c>
      <c r="C83" s="23"/>
      <c r="D83" s="69">
        <v>640</v>
      </c>
      <c r="E83" s="94"/>
      <c r="F83" s="93"/>
      <c r="G83" s="94"/>
      <c r="H83" s="94"/>
      <c r="I83" s="94"/>
      <c r="J83" s="94"/>
      <c r="K83" s="93"/>
      <c r="L83" s="93"/>
      <c r="M83" s="93"/>
      <c r="N83" s="93"/>
      <c r="O83" s="93"/>
      <c r="P83" s="93"/>
    </row>
    <row r="84" spans="1:16" ht="12.75">
      <c r="A84" s="86" t="s">
        <v>174</v>
      </c>
      <c r="B84" s="10" t="s">
        <v>175</v>
      </c>
      <c r="C84" s="23"/>
      <c r="D84" s="69">
        <v>6963</v>
      </c>
      <c r="E84" s="94"/>
      <c r="F84" s="93"/>
      <c r="G84" s="94"/>
      <c r="H84" s="94"/>
      <c r="I84" s="94"/>
      <c r="J84" s="94"/>
      <c r="K84" s="93"/>
      <c r="L84" s="93"/>
      <c r="M84" s="93"/>
      <c r="N84" s="93"/>
      <c r="O84" s="93"/>
      <c r="P84" s="93"/>
    </row>
    <row r="85" spans="1:16" ht="13.5" customHeight="1" thickBot="1">
      <c r="A85" s="86" t="s">
        <v>58</v>
      </c>
      <c r="B85" s="10" t="s">
        <v>170</v>
      </c>
      <c r="C85" s="23"/>
      <c r="D85" s="69">
        <v>2412</v>
      </c>
      <c r="E85" s="94"/>
      <c r="F85" s="93"/>
      <c r="G85" s="94"/>
      <c r="H85" s="94"/>
      <c r="I85" s="94"/>
      <c r="J85" s="94"/>
      <c r="K85" s="93"/>
      <c r="L85" s="93"/>
      <c r="M85" s="93"/>
      <c r="N85" s="93"/>
      <c r="O85" s="93"/>
      <c r="P85" s="93"/>
    </row>
    <row r="86" spans="1:16" ht="13.5" thickBot="1">
      <c r="A86" s="89" t="s">
        <v>59</v>
      </c>
      <c r="B86" s="19" t="s">
        <v>60</v>
      </c>
      <c r="C86" s="22"/>
      <c r="D86" s="72">
        <f>SUM(D87:D88)</f>
        <v>119254</v>
      </c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</row>
    <row r="87" spans="1:16" ht="12.75">
      <c r="A87" s="90" t="s">
        <v>61</v>
      </c>
      <c r="B87" s="8" t="s">
        <v>62</v>
      </c>
      <c r="C87" s="46"/>
      <c r="D87" s="74">
        <v>17570</v>
      </c>
      <c r="E87" s="94"/>
      <c r="F87" s="93"/>
      <c r="G87" s="93"/>
      <c r="H87" s="93"/>
      <c r="I87" s="93"/>
      <c r="J87" s="94"/>
      <c r="K87" s="93"/>
      <c r="L87" s="93"/>
      <c r="M87" s="93"/>
      <c r="N87" s="93"/>
      <c r="O87" s="93"/>
      <c r="P87" s="93"/>
    </row>
    <row r="88" spans="1:16" ht="13.5" thickBot="1">
      <c r="A88" s="91" t="s">
        <v>63</v>
      </c>
      <c r="B88" s="48" t="s">
        <v>64</v>
      </c>
      <c r="C88" s="25"/>
      <c r="D88" s="75">
        <v>101684</v>
      </c>
      <c r="E88" s="95"/>
      <c r="F88" s="93"/>
      <c r="G88" s="94"/>
      <c r="H88" s="93"/>
      <c r="I88" s="94"/>
      <c r="J88" s="94"/>
      <c r="K88" s="93"/>
      <c r="L88" s="94"/>
      <c r="M88" s="93"/>
      <c r="N88" s="94"/>
      <c r="O88" s="93"/>
      <c r="P88" s="93"/>
    </row>
    <row r="89" spans="1:16" ht="13.5" thickBot="1">
      <c r="A89" s="89" t="s">
        <v>65</v>
      </c>
      <c r="B89" s="19" t="s">
        <v>66</v>
      </c>
      <c r="C89" s="22"/>
      <c r="D89" s="72">
        <f>SUM(D90:D92)</f>
        <v>584640</v>
      </c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</row>
    <row r="90" spans="1:16" ht="12.75">
      <c r="A90" s="86" t="s">
        <v>67</v>
      </c>
      <c r="B90" s="10" t="s">
        <v>68</v>
      </c>
      <c r="C90" s="23"/>
      <c r="D90" s="69">
        <v>488600</v>
      </c>
      <c r="E90" s="94"/>
      <c r="F90" s="93"/>
      <c r="G90" s="94"/>
      <c r="H90" s="93"/>
      <c r="I90" s="93"/>
      <c r="J90" s="93"/>
      <c r="K90" s="93"/>
      <c r="L90" s="93"/>
      <c r="M90" s="93"/>
      <c r="N90" s="94"/>
      <c r="O90" s="93"/>
      <c r="P90" s="93"/>
    </row>
    <row r="91" spans="1:16" ht="12.75">
      <c r="A91" s="86" t="s">
        <v>69</v>
      </c>
      <c r="B91" s="10" t="s">
        <v>70</v>
      </c>
      <c r="C91" s="23"/>
      <c r="D91" s="69">
        <v>64697</v>
      </c>
      <c r="E91" s="94"/>
      <c r="F91" s="93"/>
      <c r="G91" s="93"/>
      <c r="H91" s="93"/>
      <c r="I91" s="93"/>
      <c r="J91" s="94"/>
      <c r="K91" s="93"/>
      <c r="L91" s="94"/>
      <c r="M91" s="93"/>
      <c r="N91" s="93"/>
      <c r="O91" s="93"/>
      <c r="P91" s="93"/>
    </row>
    <row r="92" spans="1:16" ht="13.5" thickBot="1">
      <c r="A92" s="86" t="s">
        <v>71</v>
      </c>
      <c r="B92" s="10" t="s">
        <v>72</v>
      </c>
      <c r="C92" s="23"/>
      <c r="D92" s="69">
        <v>31343</v>
      </c>
      <c r="E92" s="94"/>
      <c r="F92" s="93"/>
      <c r="G92" s="93"/>
      <c r="H92" s="93"/>
      <c r="I92" s="93"/>
      <c r="J92" s="93"/>
      <c r="K92" s="93"/>
      <c r="L92" s="94"/>
      <c r="M92" s="93"/>
      <c r="N92" s="93"/>
      <c r="O92" s="93"/>
      <c r="P92" s="93"/>
    </row>
    <row r="93" spans="1:16" ht="13.5" thickBot="1">
      <c r="A93" s="98" t="s">
        <v>164</v>
      </c>
      <c r="B93" s="19" t="s">
        <v>165</v>
      </c>
      <c r="C93" s="99"/>
      <c r="D93" s="100">
        <f>SUM(D94)</f>
        <v>6500</v>
      </c>
      <c r="E93" s="94"/>
      <c r="F93" s="93"/>
      <c r="G93" s="93"/>
      <c r="H93" s="93"/>
      <c r="I93" s="93"/>
      <c r="J93" s="94"/>
      <c r="K93" s="93"/>
      <c r="L93" s="94"/>
      <c r="M93" s="93"/>
      <c r="N93" s="93"/>
      <c r="O93" s="93"/>
      <c r="P93" s="93"/>
    </row>
    <row r="94" spans="1:16" ht="13.5" thickBot="1">
      <c r="A94" s="86" t="s">
        <v>166</v>
      </c>
      <c r="B94" s="10" t="s">
        <v>167</v>
      </c>
      <c r="C94" s="23"/>
      <c r="D94" s="69">
        <v>6500</v>
      </c>
      <c r="E94" s="94"/>
      <c r="F94" s="93"/>
      <c r="G94" s="93"/>
      <c r="H94" s="93"/>
      <c r="I94" s="94"/>
      <c r="J94" s="94"/>
      <c r="K94" s="93"/>
      <c r="L94" s="94"/>
      <c r="M94" s="93"/>
      <c r="N94" s="93"/>
      <c r="O94" s="93"/>
      <c r="P94" s="93"/>
    </row>
    <row r="95" spans="1:16" ht="13.5" thickBot="1">
      <c r="A95" s="89" t="s">
        <v>73</v>
      </c>
      <c r="B95" s="19" t="s">
        <v>74</v>
      </c>
      <c r="C95" s="22"/>
      <c r="D95" s="72">
        <f>SUM(D96,D99,D102:D109)</f>
        <v>976608.87</v>
      </c>
      <c r="E95" s="94"/>
      <c r="F95" s="93"/>
      <c r="G95" s="93"/>
      <c r="H95" s="93"/>
      <c r="I95" s="93"/>
      <c r="J95" s="94"/>
      <c r="K95" s="93"/>
      <c r="L95" s="93"/>
      <c r="M95" s="93"/>
      <c r="N95" s="93"/>
      <c r="O95" s="93"/>
      <c r="P95" s="93"/>
    </row>
    <row r="96" spans="1:16" ht="12.75">
      <c r="A96" s="90" t="s">
        <v>75</v>
      </c>
      <c r="B96" s="8" t="s">
        <v>126</v>
      </c>
      <c r="C96" s="46"/>
      <c r="D96" s="74">
        <f>SUM(D97:D98)</f>
        <v>76404</v>
      </c>
      <c r="E96" s="94"/>
      <c r="F96" s="93"/>
      <c r="G96" s="93"/>
      <c r="H96" s="93"/>
      <c r="I96" s="93"/>
      <c r="J96" s="94"/>
      <c r="K96" s="93"/>
      <c r="L96" s="93"/>
      <c r="M96" s="93"/>
      <c r="N96" s="93"/>
      <c r="O96" s="93"/>
      <c r="P96" s="93"/>
    </row>
    <row r="97" spans="1:16" ht="12.75">
      <c r="A97" s="86"/>
      <c r="B97" s="10" t="s">
        <v>127</v>
      </c>
      <c r="C97" s="23"/>
      <c r="D97" s="69">
        <v>58717</v>
      </c>
      <c r="E97" s="94"/>
      <c r="F97" s="93"/>
      <c r="G97" s="94"/>
      <c r="H97" s="93"/>
      <c r="I97" s="93"/>
      <c r="J97" s="94"/>
      <c r="K97" s="93"/>
      <c r="L97" s="93"/>
      <c r="M97" s="93"/>
      <c r="N97" s="93"/>
      <c r="O97" s="93"/>
      <c r="P97" s="93"/>
    </row>
    <row r="98" spans="1:16" ht="12.75">
      <c r="A98" s="86"/>
      <c r="B98" s="10" t="s">
        <v>128</v>
      </c>
      <c r="C98" s="23"/>
      <c r="D98" s="69">
        <v>17687</v>
      </c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</row>
    <row r="99" spans="1:16" ht="12.75">
      <c r="A99" s="86" t="s">
        <v>76</v>
      </c>
      <c r="B99" s="10" t="s">
        <v>77</v>
      </c>
      <c r="C99" s="23"/>
      <c r="D99" s="69">
        <f>SUM(D100:D101)</f>
        <v>301403.87</v>
      </c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</row>
    <row r="100" spans="1:16" ht="12.75">
      <c r="A100" s="86"/>
      <c r="B100" s="10" t="s">
        <v>129</v>
      </c>
      <c r="C100" s="23"/>
      <c r="D100" s="69">
        <v>286703.87</v>
      </c>
      <c r="E100" s="94"/>
      <c r="F100" s="93"/>
      <c r="G100" s="94"/>
      <c r="H100" s="93"/>
      <c r="I100" s="93"/>
      <c r="J100" s="93"/>
      <c r="K100" s="93"/>
      <c r="L100" s="93"/>
      <c r="M100" s="93"/>
      <c r="N100" s="93"/>
      <c r="O100" s="93"/>
      <c r="P100" s="93"/>
    </row>
    <row r="101" spans="1:16" ht="12.75">
      <c r="A101" s="86"/>
      <c r="B101" s="10" t="s">
        <v>130</v>
      </c>
      <c r="C101" s="23"/>
      <c r="D101" s="69">
        <v>14700</v>
      </c>
      <c r="E101" s="94"/>
      <c r="F101" s="93"/>
      <c r="G101" s="94"/>
      <c r="H101" s="93"/>
      <c r="I101" s="93"/>
      <c r="J101" s="93"/>
      <c r="K101" s="93"/>
      <c r="L101" s="93"/>
      <c r="M101" s="93"/>
      <c r="N101" s="93"/>
      <c r="O101" s="93"/>
      <c r="P101" s="93"/>
    </row>
    <row r="102" spans="1:16" ht="12.75">
      <c r="A102" s="86" t="s">
        <v>78</v>
      </c>
      <c r="B102" s="21" t="s">
        <v>79</v>
      </c>
      <c r="C102" s="26"/>
      <c r="D102" s="69">
        <v>23200</v>
      </c>
      <c r="E102" s="94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</row>
    <row r="103" spans="1:16" ht="12.75">
      <c r="A103" s="86" t="s">
        <v>80</v>
      </c>
      <c r="B103" s="10" t="s">
        <v>81</v>
      </c>
      <c r="C103" s="23"/>
      <c r="D103" s="69">
        <v>286277</v>
      </c>
      <c r="E103" s="95"/>
      <c r="F103" s="93"/>
      <c r="G103" s="93"/>
      <c r="H103" s="93"/>
      <c r="I103" s="94"/>
      <c r="J103" s="94"/>
      <c r="K103" s="93"/>
      <c r="L103" s="93"/>
      <c r="M103" s="93"/>
      <c r="N103" s="93"/>
      <c r="O103" s="93"/>
      <c r="P103" s="93"/>
    </row>
    <row r="104" spans="1:16" ht="12.75">
      <c r="A104" s="86" t="s">
        <v>82</v>
      </c>
      <c r="B104" s="10" t="s">
        <v>83</v>
      </c>
      <c r="C104" s="23"/>
      <c r="D104" s="69">
        <v>195743</v>
      </c>
      <c r="E104" s="94"/>
      <c r="F104" s="93"/>
      <c r="G104" s="94"/>
      <c r="H104" s="93"/>
      <c r="I104" s="93"/>
      <c r="J104" s="93"/>
      <c r="K104" s="93"/>
      <c r="L104" s="93"/>
      <c r="M104" s="93"/>
      <c r="N104" s="93"/>
      <c r="O104" s="93"/>
      <c r="P104" s="93"/>
    </row>
    <row r="105" spans="1:16" ht="12.75">
      <c r="A105" s="86" t="s">
        <v>84</v>
      </c>
      <c r="B105" s="10" t="s">
        <v>85</v>
      </c>
      <c r="C105" s="23"/>
      <c r="D105" s="69">
        <v>32885</v>
      </c>
      <c r="E105" s="94"/>
      <c r="F105" s="93"/>
      <c r="G105" s="94"/>
      <c r="H105" s="93"/>
      <c r="I105" s="93"/>
      <c r="J105" s="93"/>
      <c r="K105" s="93"/>
      <c r="L105" s="93"/>
      <c r="M105" s="93"/>
      <c r="N105" s="93"/>
      <c r="O105" s="93"/>
      <c r="P105" s="93"/>
    </row>
    <row r="106" spans="1:16" ht="12.75">
      <c r="A106" s="86" t="s">
        <v>86</v>
      </c>
      <c r="B106" s="10" t="s">
        <v>87</v>
      </c>
      <c r="C106" s="23"/>
      <c r="D106" s="69">
        <v>28736</v>
      </c>
      <c r="E106" s="95"/>
      <c r="F106" s="93"/>
      <c r="G106" s="93"/>
      <c r="H106" s="93"/>
      <c r="I106" s="94"/>
      <c r="J106" s="94"/>
      <c r="K106" s="94"/>
      <c r="L106" s="93"/>
      <c r="M106" s="93"/>
      <c r="N106" s="93"/>
      <c r="O106" s="93"/>
      <c r="P106" s="93"/>
    </row>
    <row r="107" spans="1:16" ht="12.75">
      <c r="A107" s="86" t="s">
        <v>88</v>
      </c>
      <c r="B107" s="10" t="s">
        <v>89</v>
      </c>
      <c r="C107" s="11"/>
      <c r="D107" s="69">
        <v>22960</v>
      </c>
      <c r="E107" s="95"/>
      <c r="F107" s="93"/>
      <c r="G107" s="93"/>
      <c r="H107" s="93"/>
      <c r="I107" s="94"/>
      <c r="J107" s="94"/>
      <c r="K107" s="94"/>
      <c r="L107" s="93"/>
      <c r="M107" s="93"/>
      <c r="N107" s="93"/>
      <c r="O107" s="93"/>
      <c r="P107" s="93"/>
    </row>
    <row r="108" spans="1:16" ht="12.75">
      <c r="A108" s="86" t="s">
        <v>90</v>
      </c>
      <c r="B108" s="10" t="s">
        <v>91</v>
      </c>
      <c r="C108" s="23"/>
      <c r="D108" s="69">
        <v>4000</v>
      </c>
      <c r="E108" s="95"/>
      <c r="F108" s="93"/>
      <c r="G108" s="93"/>
      <c r="H108" s="93"/>
      <c r="I108" s="94"/>
      <c r="J108" s="94"/>
      <c r="K108" s="93"/>
      <c r="L108" s="93"/>
      <c r="M108" s="93"/>
      <c r="N108" s="93"/>
      <c r="O108" s="93"/>
      <c r="P108" s="93"/>
    </row>
    <row r="109" spans="1:16" ht="13.5" thickBot="1">
      <c r="A109" s="91" t="s">
        <v>92</v>
      </c>
      <c r="B109" s="12" t="s">
        <v>169</v>
      </c>
      <c r="C109" s="25"/>
      <c r="D109" s="111">
        <v>5000</v>
      </c>
      <c r="E109" s="94"/>
      <c r="F109" s="93"/>
      <c r="G109" s="94"/>
      <c r="H109" s="94"/>
      <c r="I109" s="94"/>
      <c r="J109" s="94"/>
      <c r="K109" s="94"/>
      <c r="L109" s="94"/>
      <c r="M109" s="93"/>
      <c r="N109" s="93"/>
      <c r="O109" s="93"/>
      <c r="P109" s="93"/>
    </row>
    <row r="110" spans="1:16" ht="12.75">
      <c r="A110" s="106"/>
      <c r="B110" s="10"/>
      <c r="C110" s="11"/>
      <c r="D110" s="115"/>
      <c r="E110" s="94"/>
      <c r="F110" s="93"/>
      <c r="G110" s="94"/>
      <c r="H110" s="94"/>
      <c r="I110" s="94"/>
      <c r="J110" s="94"/>
      <c r="K110" s="94"/>
      <c r="L110" s="94"/>
      <c r="M110" s="93"/>
      <c r="N110" s="93"/>
      <c r="O110" s="93"/>
      <c r="P110" s="93"/>
    </row>
    <row r="111" spans="1:16" ht="12.75">
      <c r="A111" s="106"/>
      <c r="B111" s="10"/>
      <c r="C111" s="23"/>
      <c r="D111" s="115"/>
      <c r="E111" s="94"/>
      <c r="F111" s="93"/>
      <c r="G111" s="94"/>
      <c r="H111" s="94"/>
      <c r="I111" s="94"/>
      <c r="J111" s="94"/>
      <c r="K111" s="94"/>
      <c r="L111" s="94"/>
      <c r="M111" s="93"/>
      <c r="N111" s="93"/>
      <c r="O111" s="93"/>
      <c r="P111" s="93"/>
    </row>
    <row r="112" spans="1:16" ht="12.75">
      <c r="A112" s="106"/>
      <c r="B112" s="10"/>
      <c r="C112" s="23"/>
      <c r="D112" s="107"/>
      <c r="E112" s="94"/>
      <c r="F112" s="93"/>
      <c r="G112" s="94"/>
      <c r="H112" s="94"/>
      <c r="I112" s="94"/>
      <c r="J112" s="94"/>
      <c r="K112" s="94"/>
      <c r="L112" s="94"/>
      <c r="M112" s="93"/>
      <c r="N112" s="93"/>
      <c r="O112" s="93"/>
      <c r="P112" s="93"/>
    </row>
    <row r="113" spans="1:16" ht="13.5" thickBot="1">
      <c r="A113" s="106"/>
      <c r="B113" s="10"/>
      <c r="C113" s="23"/>
      <c r="D113" s="107"/>
      <c r="E113" s="94"/>
      <c r="F113" s="93"/>
      <c r="G113" s="94"/>
      <c r="H113" s="94"/>
      <c r="I113" s="94"/>
      <c r="J113" s="94"/>
      <c r="K113" s="94"/>
      <c r="L113" s="94"/>
      <c r="M113" s="93"/>
      <c r="N113" s="93"/>
      <c r="O113" s="93"/>
      <c r="P113" s="93"/>
    </row>
    <row r="114" spans="1:16" ht="13.5" thickBot="1">
      <c r="A114" s="109" t="s">
        <v>93</v>
      </c>
      <c r="B114" s="110" t="s">
        <v>94</v>
      </c>
      <c r="C114" s="112"/>
      <c r="D114" s="108">
        <f>SUM(D115,D119,D121,D123,D128)</f>
        <v>2721110.24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</row>
    <row r="115" spans="1:16" ht="12.75">
      <c r="A115" s="86" t="s">
        <v>95</v>
      </c>
      <c r="B115" s="10" t="s">
        <v>96</v>
      </c>
      <c r="C115" s="23"/>
      <c r="D115" s="69">
        <f>SUM(D116:D118)</f>
        <v>942200.1799999999</v>
      </c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</row>
    <row r="116" spans="1:16" ht="12.75">
      <c r="A116" s="86"/>
      <c r="B116" s="10" t="s">
        <v>131</v>
      </c>
      <c r="C116" s="23"/>
      <c r="D116" s="69">
        <v>331783.24</v>
      </c>
      <c r="E116" s="95"/>
      <c r="F116" s="93"/>
      <c r="G116" s="93"/>
      <c r="H116" s="93"/>
      <c r="I116" s="94"/>
      <c r="J116" s="94"/>
      <c r="K116" s="94"/>
      <c r="L116" s="94"/>
      <c r="M116" s="93"/>
      <c r="N116" s="93"/>
      <c r="O116" s="93"/>
      <c r="P116" s="93"/>
    </row>
    <row r="117" spans="1:16" ht="12.75">
      <c r="A117" s="86"/>
      <c r="B117" s="10" t="s">
        <v>132</v>
      </c>
      <c r="C117" s="23"/>
      <c r="D117" s="69">
        <v>595216.94</v>
      </c>
      <c r="E117" s="95"/>
      <c r="F117" s="93"/>
      <c r="G117" s="93"/>
      <c r="H117" s="93"/>
      <c r="I117" s="94"/>
      <c r="J117" s="94"/>
      <c r="K117" s="94"/>
      <c r="L117" s="94"/>
      <c r="M117" s="93"/>
      <c r="N117" s="93"/>
      <c r="O117" s="93"/>
      <c r="P117" s="93"/>
    </row>
    <row r="118" spans="1:16" ht="12.75">
      <c r="A118" s="86"/>
      <c r="B118" s="24" t="s">
        <v>133</v>
      </c>
      <c r="C118" s="23"/>
      <c r="D118" s="69">
        <v>15200</v>
      </c>
      <c r="E118" s="94"/>
      <c r="F118" s="93"/>
      <c r="G118" s="93"/>
      <c r="H118" s="93"/>
      <c r="I118" s="93"/>
      <c r="J118" s="94"/>
      <c r="K118" s="93"/>
      <c r="L118" s="93"/>
      <c r="M118" s="93"/>
      <c r="N118" s="93"/>
      <c r="O118" s="93"/>
      <c r="P118" s="93"/>
    </row>
    <row r="119" spans="1:16" ht="12.75">
      <c r="A119" s="86" t="s">
        <v>97</v>
      </c>
      <c r="B119" s="21" t="s">
        <v>98</v>
      </c>
      <c r="C119" s="26"/>
      <c r="D119" s="69">
        <v>14200</v>
      </c>
      <c r="E119" s="94"/>
      <c r="F119" s="93"/>
      <c r="G119" s="93"/>
      <c r="H119" s="93"/>
      <c r="I119" s="93"/>
      <c r="J119" s="94"/>
      <c r="K119" s="93"/>
      <c r="L119" s="93"/>
      <c r="M119" s="93"/>
      <c r="N119" s="93"/>
      <c r="O119" s="93"/>
      <c r="P119" s="93"/>
    </row>
    <row r="120" spans="1:16" ht="12.75">
      <c r="A120" s="86"/>
      <c r="B120" s="24" t="s">
        <v>133</v>
      </c>
      <c r="C120" s="26"/>
      <c r="D120" s="69">
        <v>14200</v>
      </c>
      <c r="E120" s="94"/>
      <c r="F120" s="93"/>
      <c r="G120" s="93"/>
      <c r="H120" s="93"/>
      <c r="I120" s="93"/>
      <c r="J120" s="94"/>
      <c r="K120" s="93"/>
      <c r="L120" s="93"/>
      <c r="M120" s="93"/>
      <c r="N120" s="93"/>
      <c r="O120" s="93"/>
      <c r="P120" s="93"/>
    </row>
    <row r="121" spans="1:16" ht="12.75">
      <c r="A121" s="86" t="s">
        <v>99</v>
      </c>
      <c r="B121" s="21" t="s">
        <v>100</v>
      </c>
      <c r="C121" s="26"/>
      <c r="D121" s="69">
        <v>25000</v>
      </c>
      <c r="E121" s="94"/>
      <c r="F121" s="93"/>
      <c r="G121" s="93"/>
      <c r="H121" s="93"/>
      <c r="I121" s="93"/>
      <c r="J121" s="94"/>
      <c r="K121" s="93"/>
      <c r="L121" s="93"/>
      <c r="M121" s="93"/>
      <c r="N121" s="93"/>
      <c r="O121" s="93"/>
      <c r="P121" s="93"/>
    </row>
    <row r="122" spans="1:16" ht="12.75">
      <c r="A122" s="86"/>
      <c r="B122" s="24" t="s">
        <v>133</v>
      </c>
      <c r="C122" s="26"/>
      <c r="D122" s="69">
        <v>25000</v>
      </c>
      <c r="E122" s="94"/>
      <c r="F122" s="93"/>
      <c r="G122" s="93"/>
      <c r="H122" s="93"/>
      <c r="I122" s="93"/>
      <c r="J122" s="94"/>
      <c r="K122" s="93"/>
      <c r="L122" s="93"/>
      <c r="M122" s="93"/>
      <c r="N122" s="93"/>
      <c r="O122" s="93"/>
      <c r="P122" s="93"/>
    </row>
    <row r="123" spans="1:16" ht="12.75">
      <c r="A123" s="86" t="s">
        <v>101</v>
      </c>
      <c r="B123" s="21" t="s">
        <v>102</v>
      </c>
      <c r="C123" s="26"/>
      <c r="D123" s="69">
        <f>SUM(D125:D127)</f>
        <v>1733510.06</v>
      </c>
      <c r="E123" s="94"/>
      <c r="F123" s="93"/>
      <c r="G123" s="93"/>
      <c r="H123" s="93"/>
      <c r="I123" s="93"/>
      <c r="J123" s="94"/>
      <c r="K123" s="93"/>
      <c r="L123" s="93"/>
      <c r="M123" s="93"/>
      <c r="N123" s="93"/>
      <c r="O123" s="93"/>
      <c r="P123" s="93"/>
    </row>
    <row r="124" spans="1:16" ht="12.75">
      <c r="A124" s="86"/>
      <c r="B124" s="24" t="s">
        <v>134</v>
      </c>
      <c r="C124" s="23"/>
      <c r="D124" s="69">
        <f>SUM(D125:D126)</f>
        <v>1726210.06</v>
      </c>
      <c r="E124" s="94"/>
      <c r="F124" s="93"/>
      <c r="G124" s="93"/>
      <c r="H124" s="93"/>
      <c r="I124" s="93"/>
      <c r="J124" s="94"/>
      <c r="K124" s="93"/>
      <c r="L124" s="93"/>
      <c r="M124" s="93"/>
      <c r="N124" s="93"/>
      <c r="O124" s="93"/>
      <c r="P124" s="93"/>
    </row>
    <row r="125" spans="1:16" ht="12.75">
      <c r="A125" s="86"/>
      <c r="B125" s="24"/>
      <c r="C125" s="23" t="s">
        <v>135</v>
      </c>
      <c r="D125" s="69">
        <v>659625.95</v>
      </c>
      <c r="E125" s="95"/>
      <c r="F125" s="93"/>
      <c r="G125" s="93"/>
      <c r="H125" s="93"/>
      <c r="I125" s="94"/>
      <c r="J125" s="94"/>
      <c r="K125" s="94"/>
      <c r="L125" s="93"/>
      <c r="M125" s="93"/>
      <c r="N125" s="93"/>
      <c r="O125" s="93"/>
      <c r="P125" s="93"/>
    </row>
    <row r="126" spans="1:16" ht="12.75">
      <c r="A126" s="86"/>
      <c r="B126" s="24"/>
      <c r="C126" s="23" t="s">
        <v>136</v>
      </c>
      <c r="D126" s="69">
        <v>1066584.11</v>
      </c>
      <c r="E126" s="94"/>
      <c r="F126" s="93"/>
      <c r="G126" s="93"/>
      <c r="H126" s="93"/>
      <c r="I126" s="94"/>
      <c r="J126" s="94"/>
      <c r="K126" s="93"/>
      <c r="L126" s="93"/>
      <c r="M126" s="93"/>
      <c r="N126" s="93"/>
      <c r="O126" s="93"/>
      <c r="P126" s="93"/>
    </row>
    <row r="127" spans="1:16" ht="12.75">
      <c r="A127" s="86"/>
      <c r="B127" s="24" t="s">
        <v>133</v>
      </c>
      <c r="C127" s="23"/>
      <c r="D127" s="69">
        <v>7300</v>
      </c>
      <c r="E127" s="94"/>
      <c r="F127" s="93"/>
      <c r="G127" s="93"/>
      <c r="H127" s="93"/>
      <c r="I127" s="93"/>
      <c r="J127" s="94"/>
      <c r="K127" s="93"/>
      <c r="L127" s="93"/>
      <c r="M127" s="93"/>
      <c r="N127" s="93"/>
      <c r="O127" s="93"/>
      <c r="P127" s="93"/>
    </row>
    <row r="128" spans="1:16" ht="12.75">
      <c r="A128" s="86" t="s">
        <v>103</v>
      </c>
      <c r="B128" s="24" t="s">
        <v>104</v>
      </c>
      <c r="C128" s="23"/>
      <c r="D128" s="69">
        <f>SUM(D129)</f>
        <v>6200</v>
      </c>
      <c r="E128" s="94"/>
      <c r="F128" s="93"/>
      <c r="G128" s="93"/>
      <c r="H128" s="93"/>
      <c r="I128" s="93"/>
      <c r="J128" s="94"/>
      <c r="K128" s="93"/>
      <c r="L128" s="93"/>
      <c r="M128" s="93"/>
      <c r="N128" s="93"/>
      <c r="O128" s="93"/>
      <c r="P128" s="93"/>
    </row>
    <row r="129" spans="1:16" ht="13.5" thickBot="1">
      <c r="A129" s="86"/>
      <c r="B129" s="24" t="s">
        <v>133</v>
      </c>
      <c r="C129" s="23"/>
      <c r="D129" s="69">
        <v>6200</v>
      </c>
      <c r="E129" s="94"/>
      <c r="F129" s="93"/>
      <c r="G129" s="93"/>
      <c r="H129" s="93"/>
      <c r="I129" s="93"/>
      <c r="J129" s="94"/>
      <c r="K129" s="93"/>
      <c r="L129" s="93"/>
      <c r="M129" s="93"/>
      <c r="N129" s="93"/>
      <c r="O129" s="93"/>
      <c r="P129" s="93"/>
    </row>
    <row r="130" spans="1:16" ht="13.5" thickBot="1">
      <c r="A130" s="89" t="s">
        <v>105</v>
      </c>
      <c r="B130" s="19" t="s">
        <v>106</v>
      </c>
      <c r="C130" s="22"/>
      <c r="D130" s="72">
        <f>SUM(D131:D137)</f>
        <v>304893.35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</row>
    <row r="131" spans="1:16" ht="12.75">
      <c r="A131" s="86" t="s">
        <v>107</v>
      </c>
      <c r="B131" s="21" t="s">
        <v>108</v>
      </c>
      <c r="C131" s="26"/>
      <c r="D131" s="69">
        <v>800</v>
      </c>
      <c r="E131" s="97"/>
      <c r="F131" s="94"/>
      <c r="G131" s="94"/>
      <c r="H131" s="94"/>
      <c r="I131" s="94"/>
      <c r="J131" s="94"/>
      <c r="K131" s="94"/>
      <c r="L131" s="94"/>
      <c r="M131" s="94"/>
      <c r="N131" s="93"/>
      <c r="O131" s="93"/>
      <c r="P131" s="93"/>
    </row>
    <row r="132" spans="1:16" ht="12.75">
      <c r="A132" s="86" t="s">
        <v>109</v>
      </c>
      <c r="B132" s="10" t="s">
        <v>110</v>
      </c>
      <c r="C132" s="23"/>
      <c r="D132" s="69">
        <v>120220</v>
      </c>
      <c r="E132" s="96"/>
      <c r="F132" s="94"/>
      <c r="G132" s="94"/>
      <c r="H132" s="94"/>
      <c r="I132" s="94"/>
      <c r="J132" s="94"/>
      <c r="K132" s="94"/>
      <c r="L132" s="94"/>
      <c r="M132" s="94"/>
      <c r="N132" s="93"/>
      <c r="O132" s="93"/>
      <c r="P132" s="93"/>
    </row>
    <row r="133" spans="1:16" ht="12.75">
      <c r="A133" s="86" t="s">
        <v>111</v>
      </c>
      <c r="B133" s="10" t="s">
        <v>137</v>
      </c>
      <c r="C133" s="23"/>
      <c r="D133" s="69">
        <v>53881</v>
      </c>
      <c r="E133" s="97"/>
      <c r="F133" s="94"/>
      <c r="G133" s="94"/>
      <c r="H133" s="94"/>
      <c r="I133" s="94"/>
      <c r="J133" s="94"/>
      <c r="K133" s="94"/>
      <c r="L133" s="94"/>
      <c r="M133" s="94"/>
      <c r="N133" s="93"/>
      <c r="O133" s="93"/>
      <c r="P133" s="93"/>
    </row>
    <row r="134" spans="1:16" ht="12.75">
      <c r="A134" s="86" t="s">
        <v>112</v>
      </c>
      <c r="B134" s="10" t="s">
        <v>113</v>
      </c>
      <c r="C134" s="23"/>
      <c r="D134" s="69">
        <v>60067</v>
      </c>
      <c r="E134" s="96"/>
      <c r="F134" s="94"/>
      <c r="G134" s="94"/>
      <c r="H134" s="94"/>
      <c r="I134" s="94"/>
      <c r="J134" s="94"/>
      <c r="K134" s="94"/>
      <c r="L134" s="94"/>
      <c r="M134" s="94"/>
      <c r="N134" s="93"/>
      <c r="O134" s="93"/>
      <c r="P134" s="93"/>
    </row>
    <row r="135" spans="1:16" ht="12.75">
      <c r="A135" s="86" t="s">
        <v>114</v>
      </c>
      <c r="B135" s="24" t="s">
        <v>115</v>
      </c>
      <c r="C135" s="23"/>
      <c r="D135" s="69">
        <v>12627.35</v>
      </c>
      <c r="E135" s="96"/>
      <c r="F135" s="94"/>
      <c r="G135" s="94"/>
      <c r="H135" s="94"/>
      <c r="I135" s="94"/>
      <c r="J135" s="94"/>
      <c r="K135" s="94"/>
      <c r="L135" s="94"/>
      <c r="M135" s="94"/>
      <c r="N135" s="93"/>
      <c r="O135" s="93"/>
      <c r="P135" s="93"/>
    </row>
    <row r="136" spans="1:16" ht="12.75">
      <c r="A136" s="86" t="s">
        <v>116</v>
      </c>
      <c r="B136" s="10" t="s">
        <v>117</v>
      </c>
      <c r="C136" s="23"/>
      <c r="D136" s="69">
        <v>10200</v>
      </c>
      <c r="E136" s="97"/>
      <c r="F136" s="94"/>
      <c r="G136" s="94"/>
      <c r="H136" s="94"/>
      <c r="I136" s="94"/>
      <c r="J136" s="94"/>
      <c r="K136" s="94"/>
      <c r="L136" s="94"/>
      <c r="M136" s="94"/>
      <c r="N136" s="93"/>
      <c r="O136" s="93"/>
      <c r="P136" s="93"/>
    </row>
    <row r="137" spans="1:16" ht="13.5" thickBot="1">
      <c r="A137" s="91" t="s">
        <v>118</v>
      </c>
      <c r="B137" s="12" t="s">
        <v>119</v>
      </c>
      <c r="C137" s="25"/>
      <c r="D137" s="75">
        <v>47098</v>
      </c>
      <c r="E137" s="96"/>
      <c r="F137" s="94"/>
      <c r="G137" s="94"/>
      <c r="H137" s="94"/>
      <c r="I137" s="94"/>
      <c r="J137" s="94"/>
      <c r="K137" s="94"/>
      <c r="L137" s="94"/>
      <c r="M137" s="94"/>
      <c r="N137" s="93"/>
      <c r="O137" s="93"/>
      <c r="P137" s="93"/>
    </row>
    <row r="138" spans="1:16" ht="12.75">
      <c r="A138" s="27"/>
      <c r="B138" s="28"/>
      <c r="C138" s="29"/>
      <c r="D138" s="30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</row>
    <row r="139" spans="1:16" ht="12.75">
      <c r="A139" s="31"/>
      <c r="B139" s="32"/>
      <c r="C139" s="33"/>
      <c r="D139" s="34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</row>
    <row r="140" spans="1:16" ht="12.75">
      <c r="A140" s="31"/>
      <c r="B140" s="32"/>
      <c r="C140" s="33"/>
      <c r="D140" s="34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</row>
    <row r="141" spans="1:16" ht="12.75">
      <c r="A141" s="35"/>
      <c r="B141" s="33"/>
      <c r="C141" s="33"/>
      <c r="D141" s="4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</row>
    <row r="142" spans="1:16" ht="12.75">
      <c r="A142" s="35"/>
      <c r="B142" s="33"/>
      <c r="C142" s="33"/>
      <c r="D142" s="4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</row>
    <row r="143" spans="1:16" ht="12.75">
      <c r="A143" s="35"/>
      <c r="B143" s="33"/>
      <c r="C143" s="33"/>
      <c r="D143" s="4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</row>
    <row r="144" spans="5:16" ht="12.75"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</row>
    <row r="145" spans="5:16" ht="12.75"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</row>
    <row r="146" spans="5:16" ht="12.75"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</row>
    <row r="147" spans="5:16" ht="12.75"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</row>
    <row r="148" spans="5:16" ht="12.75"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</row>
    <row r="149" spans="5:16" ht="12.75"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</row>
    <row r="150" spans="5:16" ht="12.75"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</row>
    <row r="151" spans="5:16" ht="12.75"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</row>
    <row r="152" spans="5:16" ht="13.5" customHeight="1"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</row>
    <row r="153" spans="1:16" ht="12.75">
      <c r="A153" s="27"/>
      <c r="B153" s="28"/>
      <c r="C153" s="29"/>
      <c r="D153" s="30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</row>
    <row r="154" spans="5:16" ht="12.75"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</row>
    <row r="155" spans="1:16" ht="12.75">
      <c r="A155" s="27"/>
      <c r="B155" s="28"/>
      <c r="C155" s="29"/>
      <c r="D155" s="30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</row>
    <row r="156" spans="5:16" ht="12.75"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</row>
    <row r="157" spans="5:16" ht="12.75"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</row>
    <row r="158" spans="5:16" ht="12.75"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</row>
    <row r="159" spans="5:16" ht="12.75"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</row>
    <row r="160" spans="1:16" ht="12.75">
      <c r="A160" s="27"/>
      <c r="B160" s="28"/>
      <c r="C160" s="29"/>
      <c r="D160" s="30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</row>
    <row r="161" spans="1:16" ht="12.75">
      <c r="A161" s="35"/>
      <c r="B161" s="33"/>
      <c r="C161" s="33"/>
      <c r="D161" s="4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</row>
    <row r="162" spans="5:16" ht="12.75"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</row>
    <row r="163" spans="5:16" ht="12.75"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</row>
    <row r="164" spans="5:16" ht="12.75"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</row>
    <row r="165" spans="5:16" ht="12.75"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</row>
    <row r="166" spans="5:16" ht="12.75"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</row>
    <row r="167" spans="5:16" ht="12.75"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</row>
    <row r="168" spans="5:16" ht="12.75"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</row>
    <row r="169" spans="5:16" ht="12.75"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</row>
    <row r="170" spans="5:16" ht="12.75"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</row>
    <row r="171" spans="5:16" ht="12.75"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</row>
    <row r="172" spans="5:16" ht="12.75"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</row>
    <row r="173" spans="5:16" ht="12.75"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</row>
    <row r="174" spans="5:16" ht="12.75"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</row>
    <row r="175" spans="5:16" ht="12.75"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</row>
    <row r="176" spans="5:16" ht="12.75"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</row>
    <row r="177" spans="5:16" ht="12.75"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</row>
    <row r="178" spans="5:16" ht="12.75"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</row>
    <row r="179" spans="5:16" ht="12.75"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</row>
    <row r="180" spans="5:16" ht="12.75"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</row>
    <row r="181" spans="5:16" ht="12.75"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</row>
    <row r="182" spans="5:16" ht="12.75"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</row>
    <row r="183" spans="5:16" ht="12.75"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</row>
    <row r="184" spans="5:16" ht="12.75"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</row>
    <row r="185" spans="5:16" ht="12.75"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</row>
    <row r="186" spans="5:16" ht="12.75"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</row>
    <row r="187" spans="5:16" ht="12.75"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</row>
    <row r="188" spans="5:16" ht="12.75"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</row>
    <row r="189" spans="5:16" ht="12.75"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</row>
    <row r="190" spans="5:16" ht="12.75"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</row>
    <row r="191" spans="5:16" ht="12.75"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</row>
    <row r="192" spans="5:16" ht="12.75"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</row>
    <row r="193" spans="5:16" ht="12.75"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</row>
    <row r="194" spans="5:16" ht="12.75"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</row>
    <row r="195" spans="5:16" ht="12.75"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</row>
    <row r="196" spans="5:16" ht="12.75"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</row>
    <row r="197" spans="5:16" ht="12.75"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</row>
    <row r="198" spans="5:16" ht="12.75"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</row>
    <row r="199" spans="5:16" ht="12.75"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</row>
    <row r="200" spans="5:16" ht="12.75"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</row>
    <row r="201" spans="5:16" ht="12.75"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</row>
    <row r="202" spans="5:16" ht="12.75"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</row>
    <row r="203" spans="5:16" ht="12.75"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</row>
    <row r="204" spans="5:16" ht="12.75"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</row>
    <row r="205" spans="5:16" ht="12.75"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</row>
    <row r="206" spans="5:16" ht="12.75"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</row>
    <row r="207" spans="5:16" ht="12.75"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</row>
    <row r="208" spans="5:16" ht="12.75"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</row>
    <row r="209" spans="5:16" ht="12.75"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</row>
    <row r="210" spans="5:16" ht="12.75"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</row>
    <row r="211" spans="5:16" ht="12.75"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</row>
    <row r="212" spans="5:16" ht="12.75"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</row>
    <row r="213" spans="5:16" ht="12.75"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</row>
    <row r="214" spans="5:16" ht="12.75"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</row>
    <row r="215" spans="5:16" ht="12.75"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</row>
    <row r="216" spans="5:16" ht="12.75"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</row>
    <row r="217" spans="5:16" ht="12.75"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</row>
    <row r="218" spans="5:16" ht="12.75"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</row>
    <row r="219" spans="5:16" ht="12.75"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</row>
    <row r="220" spans="5:16" ht="12.75"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</row>
    <row r="221" spans="5:16" ht="12.75"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</row>
    <row r="222" spans="5:16" ht="12.75"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</row>
    <row r="223" spans="5:16" ht="12.75"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</row>
    <row r="224" spans="5:16" ht="12.75"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</row>
    <row r="225" spans="5:16" ht="12.75"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</row>
    <row r="226" spans="5:16" ht="12.75"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</row>
    <row r="227" spans="5:16" ht="12.75"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</row>
    <row r="228" spans="5:16" ht="12.75"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</row>
    <row r="229" spans="5:16" ht="12.75"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</row>
    <row r="230" spans="5:16" ht="12.75"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</row>
    <row r="231" spans="5:16" ht="12.75"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</row>
    <row r="232" spans="5:16" ht="12.75"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</row>
    <row r="233" spans="5:16" ht="12.75"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</row>
    <row r="234" spans="5:16" ht="12.75"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</row>
    <row r="235" spans="5:16" ht="12.75"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</row>
    <row r="236" spans="5:16" ht="12.75"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</row>
    <row r="237" spans="5:16" ht="12.75"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</row>
    <row r="238" spans="5:16" ht="12.75"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</row>
    <row r="239" spans="5:16" ht="12.75"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</row>
    <row r="240" spans="5:16" ht="12.75"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</row>
    <row r="241" spans="5:16" ht="12.75"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</row>
    <row r="242" spans="5:16" ht="12.75"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</row>
    <row r="243" spans="5:16" ht="12.75"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</row>
    <row r="244" spans="5:16" ht="12.75"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</row>
    <row r="245" spans="5:16" ht="12.75"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</row>
    <row r="246" spans="5:16" ht="12.75"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</row>
    <row r="247" spans="5:16" ht="12.75"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</row>
    <row r="248" spans="5:16" ht="12.75"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</row>
    <row r="249" spans="5:16" ht="12.75"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</row>
    <row r="250" spans="5:16" ht="12.75"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</row>
    <row r="251" spans="5:16" ht="12.75"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</row>
    <row r="252" spans="5:16" ht="12.75"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</row>
    <row r="253" spans="5:16" ht="12.75"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</row>
    <row r="254" spans="5:16" ht="12.75"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</row>
    <row r="255" spans="5:16" ht="12.75"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</row>
    <row r="256" spans="5:16" ht="12.75"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</row>
    <row r="257" spans="5:16" ht="12.75"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</row>
    <row r="258" spans="5:16" ht="12.75"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</row>
    <row r="259" spans="5:16" ht="12.75"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</row>
    <row r="260" spans="5:16" ht="12.75"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</row>
    <row r="261" spans="5:16" ht="12.75"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</row>
    <row r="262" spans="5:16" ht="12.75"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</row>
    <row r="263" spans="5:16" ht="12.75"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</row>
    <row r="264" spans="5:16" ht="12.75"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</row>
    <row r="265" spans="5:16" ht="12.75"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</row>
    <row r="266" spans="5:16" ht="12.75"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</row>
    <row r="267" spans="5:16" ht="12.75"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</row>
    <row r="268" spans="5:16" ht="12.75"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</row>
    <row r="269" spans="5:16" ht="12.75"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</row>
    <row r="270" spans="5:16" ht="12.75"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</row>
    <row r="271" spans="5:16" ht="12.75"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</row>
    <row r="272" spans="5:16" ht="12.75"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</row>
    <row r="273" spans="5:16" ht="12.75"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</row>
    <row r="274" spans="5:16" ht="12.75"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</row>
    <row r="275" spans="5:16" ht="12.75"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</row>
    <row r="276" spans="5:16" ht="12.75"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</row>
    <row r="277" spans="5:16" ht="12.75"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</row>
    <row r="278" spans="5:16" ht="12.75"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</row>
    <row r="279" spans="5:16" ht="12.75"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</row>
    <row r="280" spans="5:16" ht="12.75"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</row>
    <row r="281" spans="5:16" ht="12.75"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</row>
    <row r="282" spans="5:16" ht="12.75"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</row>
    <row r="283" spans="5:16" ht="12.75"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</row>
    <row r="284" spans="5:16" ht="12.75"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</row>
    <row r="285" spans="5:16" ht="12.75"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</row>
    <row r="286" spans="5:16" ht="12.75"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</row>
    <row r="287" spans="5:16" ht="12.75"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</row>
    <row r="288" spans="5:16" ht="12.75"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</row>
    <row r="289" spans="5:16" ht="12.75"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</row>
    <row r="290" spans="5:16" ht="12.75"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</row>
    <row r="291" spans="5:16" ht="12.75"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</row>
    <row r="292" spans="5:16" ht="12.75"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</row>
    <row r="293" spans="5:16" ht="12.75"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</row>
    <row r="294" spans="5:16" ht="12.75"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</row>
    <row r="295" spans="5:16" ht="12.75"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</row>
    <row r="296" spans="5:16" ht="12.75"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</row>
    <row r="297" spans="5:16" ht="12.75"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</row>
    <row r="298" spans="5:16" ht="12.75"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</row>
    <row r="299" spans="5:16" ht="12.75"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</row>
    <row r="300" spans="5:16" ht="12.75"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</row>
    <row r="301" spans="5:16" ht="12.75"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</row>
    <row r="302" spans="5:16" ht="12.75"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</row>
    <row r="303" spans="5:16" ht="12.75"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</row>
    <row r="304" spans="5:16" ht="12.75"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</row>
    <row r="305" spans="5:16" ht="12.75"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</row>
    <row r="306" spans="5:16" ht="12.75"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</row>
    <row r="307" spans="5:16" ht="12.75"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</row>
    <row r="308" spans="5:16" ht="12.75"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</row>
    <row r="309" spans="5:16" ht="12.75"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</row>
    <row r="310" spans="5:16" ht="12.75"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</row>
    <row r="311" spans="5:16" ht="12.75"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</row>
    <row r="312" spans="5:16" ht="12.75"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</row>
    <row r="313" spans="5:16" ht="12.75"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</row>
    <row r="314" spans="5:16" ht="12.75"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</row>
    <row r="315" spans="5:16" ht="12.75"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</row>
    <row r="316" spans="5:16" ht="12.75"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</row>
    <row r="317" spans="5:16" ht="12.75"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</row>
    <row r="318" spans="5:16" ht="12.75"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</row>
    <row r="319" spans="5:16" ht="12.75"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</row>
    <row r="320" spans="5:16" ht="12.75"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</row>
    <row r="321" spans="5:16" ht="12.75"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</row>
    <row r="322" spans="5:16" ht="12.75"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</row>
    <row r="323" spans="5:16" ht="12.75"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</row>
    <row r="324" spans="5:16" ht="12.75"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</row>
    <row r="325" spans="5:16" ht="12.75"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</row>
    <row r="326" spans="5:16" ht="12.75"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</row>
    <row r="327" spans="5:16" ht="12.75"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</row>
    <row r="328" spans="5:16" ht="12.75"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</row>
    <row r="329" spans="5:16" ht="12.75"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</row>
    <row r="330" spans="5:16" ht="12.75"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</row>
    <row r="331" spans="5:16" ht="12.75"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</row>
    <row r="332" spans="5:16" ht="12.75"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</row>
    <row r="333" spans="5:16" ht="12.75"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</row>
    <row r="334" spans="5:16" ht="12.75"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</row>
    <row r="335" spans="5:16" ht="12.75"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</row>
    <row r="336" spans="5:16" ht="12.75"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</row>
    <row r="337" spans="5:16" ht="12.75"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</row>
    <row r="338" spans="5:16" ht="12.75"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</row>
    <row r="339" spans="5:16" ht="12.75"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</row>
    <row r="340" spans="5:16" ht="12.75"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</row>
    <row r="341" spans="5:16" ht="12.75"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</row>
    <row r="342" spans="5:16" ht="12.75"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</row>
    <row r="343" spans="5:16" ht="12.75"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</row>
    <row r="344" spans="5:16" ht="12.75"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</row>
    <row r="345" spans="5:16" ht="12.75"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</row>
    <row r="346" spans="5:16" ht="12.75"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</row>
    <row r="347" spans="5:16" ht="12.75"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</row>
    <row r="348" spans="5:16" ht="12.75"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</row>
    <row r="349" spans="5:16" ht="12.75"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</row>
    <row r="350" spans="5:16" ht="12.75"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</row>
    <row r="351" spans="5:16" ht="12.75"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</row>
    <row r="352" spans="5:16" ht="12.75"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</row>
    <row r="353" spans="5:16" ht="12.75"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</row>
    <row r="354" spans="5:16" ht="12.75"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</row>
    <row r="355" spans="5:16" ht="12.75"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</row>
    <row r="356" spans="5:16" ht="12.75"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</row>
    <row r="357" spans="5:16" ht="12.75"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</row>
    <row r="358" spans="5:16" ht="12.75"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</row>
    <row r="359" spans="5:16" ht="12.75"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</row>
    <row r="360" spans="5:16" ht="12.75"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</row>
    <row r="361" spans="5:16" ht="12.75"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</row>
    <row r="362" spans="5:16" ht="12.75"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</row>
    <row r="363" spans="5:16" ht="12.75"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</row>
    <row r="364" spans="5:16" ht="12.75"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</row>
    <row r="365" spans="5:16" ht="12.75"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</row>
    <row r="366" spans="5:16" ht="12.75"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</row>
    <row r="367" spans="5:16" ht="12.75"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</row>
    <row r="368" spans="5:16" ht="12.75"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</row>
    <row r="369" spans="5:16" ht="12.75"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</row>
    <row r="370" spans="5:16" ht="12.75"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</row>
    <row r="371" spans="5:16" ht="12.75"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</row>
    <row r="372" spans="5:16" ht="12.75"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</row>
    <row r="373" spans="5:16" ht="12.75"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</row>
    <row r="374" spans="5:16" ht="12.75"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</row>
    <row r="375" spans="5:16" ht="12.75"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</row>
    <row r="376" spans="5:16" ht="12.75"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</row>
    <row r="377" spans="5:16" ht="12.75"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</row>
    <row r="378" spans="5:16" ht="12.75"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</row>
    <row r="379" spans="5:16" ht="12.75"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</row>
    <row r="380" spans="5:16" ht="12.75"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</row>
    <row r="381" spans="5:16" ht="12.75"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</row>
    <row r="382" spans="5:16" ht="12.75"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</row>
    <row r="383" spans="5:16" ht="12.75"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</row>
    <row r="384" spans="5:16" ht="12.75"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</row>
    <row r="385" spans="5:16" ht="12.75"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</row>
    <row r="386" spans="5:16" ht="12.75"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</row>
    <row r="387" spans="5:16" ht="12.75"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</row>
    <row r="388" spans="5:16" ht="12.75"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</row>
    <row r="389" spans="5:16" ht="12.75"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</row>
    <row r="390" spans="5:16" ht="12.75"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</row>
    <row r="391" spans="5:16" ht="12.75"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</row>
    <row r="392" spans="5:16" ht="12.75"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</row>
    <row r="393" spans="5:16" ht="12.75"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</row>
    <row r="394" spans="5:16" ht="12.75"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</row>
    <row r="395" spans="5:16" ht="12.75"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</row>
    <row r="396" spans="5:16" ht="12.75"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</row>
    <row r="397" spans="5:16" ht="12.75"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</row>
    <row r="398" spans="5:16" ht="12.75"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</row>
    <row r="399" spans="5:16" ht="12.75"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</row>
    <row r="400" spans="5:16" ht="12.75"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</row>
    <row r="401" spans="5:16" ht="12.75"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</row>
    <row r="402" spans="5:16" ht="12.75"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</row>
    <row r="403" spans="5:16" ht="12.75"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</row>
    <row r="404" spans="5:16" ht="12.75"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</row>
    <row r="405" spans="5:16" ht="12.75"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</row>
    <row r="406" spans="5:16" ht="12.75"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</row>
    <row r="407" spans="5:16" ht="12.75"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</row>
    <row r="408" spans="5:16" ht="12.75"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</row>
    <row r="409" spans="5:16" ht="12.75"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</row>
    <row r="410" spans="5:16" ht="12.75"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</row>
    <row r="411" spans="5:16" ht="12.75"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</row>
    <row r="412" spans="5:16" ht="12.75"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</row>
    <row r="413" spans="5:16" ht="12.75"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</row>
    <row r="414" spans="5:16" ht="12.75"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</row>
    <row r="415" spans="5:16" ht="12.75"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</row>
    <row r="416" spans="5:16" ht="12.75"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</row>
    <row r="417" spans="5:16" ht="12.75"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</row>
    <row r="418" spans="5:16" ht="12.75"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</row>
    <row r="419" spans="5:16" ht="12.75"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</row>
    <row r="420" spans="5:16" ht="12.75"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</row>
    <row r="421" spans="5:16" ht="12.75"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</row>
    <row r="422" spans="5:16" ht="12.75"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</row>
    <row r="423" spans="5:16" ht="12.75"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</row>
    <row r="424" spans="5:16" ht="12.75"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</row>
    <row r="425" spans="5:16" ht="12.75"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</row>
    <row r="426" spans="5:16" ht="12.75"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</row>
    <row r="427" spans="5:16" ht="12.75"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</row>
    <row r="428" spans="5:16" ht="12.75"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</row>
    <row r="429" spans="5:16" ht="12.75"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</row>
    <row r="430" spans="5:16" ht="12.75"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</row>
    <row r="431" spans="5:16" ht="12.75"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</row>
    <row r="432" spans="5:16" ht="12.75"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</row>
    <row r="433" spans="5:16" ht="12.75"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</row>
    <row r="434" spans="5:16" ht="12.75">
      <c r="E434" s="93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</row>
    <row r="435" spans="5:16" ht="12.75"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</row>
    <row r="436" spans="5:16" ht="12.75"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</row>
    <row r="437" spans="5:16" ht="12.75"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</row>
    <row r="438" spans="5:16" ht="12.75"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</row>
    <row r="439" spans="5:16" ht="12.75"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</row>
    <row r="440" spans="5:16" ht="12.75"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</row>
    <row r="441" spans="5:16" ht="12.75">
      <c r="E441" s="93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</row>
    <row r="442" spans="5:16" ht="12.75"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</row>
    <row r="443" spans="5:16" ht="12.75">
      <c r="E443" s="93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</row>
    <row r="444" spans="5:16" ht="12.75"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</row>
    <row r="445" spans="5:16" ht="12.75"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</row>
    <row r="446" spans="5:16" ht="12.75"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</row>
    <row r="447" spans="5:16" ht="12.75"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</row>
    <row r="448" spans="5:16" ht="12.75"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</row>
    <row r="449" spans="5:16" ht="12.75"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</row>
    <row r="450" spans="5:16" ht="12.75"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</row>
    <row r="451" spans="5:16" ht="12.75">
      <c r="E451" s="93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</row>
    <row r="452" spans="5:16" ht="12.75">
      <c r="E452" s="93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</row>
    <row r="453" spans="5:16" ht="12.75">
      <c r="E453" s="93"/>
      <c r="F453" s="93"/>
      <c r="G453" s="93"/>
      <c r="H453" s="93"/>
      <c r="I453" s="93"/>
      <c r="J453" s="93"/>
      <c r="K453" s="93"/>
      <c r="L453" s="93"/>
      <c r="M453" s="93"/>
      <c r="N453" s="93"/>
      <c r="O453" s="93"/>
      <c r="P453" s="93"/>
    </row>
    <row r="454" spans="5:16" ht="12.75">
      <c r="E454" s="93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</row>
    <row r="455" spans="5:16" ht="12.75">
      <c r="E455" s="93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</row>
    <row r="456" spans="5:16" ht="12.75">
      <c r="E456" s="93"/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P456" s="93"/>
    </row>
    <row r="457" spans="5:16" ht="12.75">
      <c r="E457" s="93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</row>
    <row r="458" spans="5:16" ht="12.75">
      <c r="E458" s="93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</row>
    <row r="459" spans="5:16" ht="12.75">
      <c r="E459" s="93"/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P459" s="93"/>
    </row>
    <row r="460" spans="5:16" ht="12.75">
      <c r="E460" s="93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</row>
    <row r="461" spans="5:16" ht="12.75">
      <c r="E461" s="93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</row>
    <row r="462" spans="5:16" ht="12.75">
      <c r="E462" s="93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</row>
    <row r="463" spans="5:16" ht="12.75">
      <c r="E463" s="93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</row>
    <row r="464" spans="5:16" ht="12.75">
      <c r="E464" s="93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</row>
    <row r="465" spans="5:16" ht="12.75">
      <c r="E465" s="93"/>
      <c r="F465" s="93"/>
      <c r="G465" s="93"/>
      <c r="H465" s="93"/>
      <c r="I465" s="93"/>
      <c r="J465" s="93"/>
      <c r="K465" s="93"/>
      <c r="L465" s="93"/>
      <c r="M465" s="93"/>
      <c r="N465" s="93"/>
      <c r="O465" s="93"/>
      <c r="P465" s="93"/>
    </row>
    <row r="466" spans="5:16" ht="12.75">
      <c r="E466" s="93"/>
      <c r="F466" s="93"/>
      <c r="G466" s="93"/>
      <c r="H466" s="93"/>
      <c r="I466" s="93"/>
      <c r="J466" s="93"/>
      <c r="K466" s="93"/>
      <c r="L466" s="93"/>
      <c r="M466" s="93"/>
      <c r="N466" s="93"/>
      <c r="O466" s="93"/>
      <c r="P466" s="93"/>
    </row>
    <row r="467" spans="5:16" ht="12.75">
      <c r="E467" s="93"/>
      <c r="F467" s="93"/>
      <c r="G467" s="93"/>
      <c r="H467" s="93"/>
      <c r="I467" s="93"/>
      <c r="J467" s="93"/>
      <c r="K467" s="93"/>
      <c r="L467" s="93"/>
      <c r="M467" s="93"/>
      <c r="N467" s="93"/>
      <c r="O467" s="93"/>
      <c r="P467" s="93"/>
    </row>
    <row r="468" spans="5:16" ht="12.75">
      <c r="E468" s="93"/>
      <c r="F468" s="93"/>
      <c r="G468" s="93"/>
      <c r="H468" s="93"/>
      <c r="I468" s="93"/>
      <c r="J468" s="93"/>
      <c r="K468" s="93"/>
      <c r="L468" s="93"/>
      <c r="M468" s="93"/>
      <c r="N468" s="93"/>
      <c r="O468" s="93"/>
      <c r="P468" s="93"/>
    </row>
    <row r="469" spans="5:16" ht="12.75">
      <c r="E469" s="93"/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P469" s="93"/>
    </row>
    <row r="470" spans="5:16" ht="12.75">
      <c r="E470" s="93"/>
      <c r="F470" s="93"/>
      <c r="G470" s="93"/>
      <c r="H470" s="93"/>
      <c r="I470" s="93"/>
      <c r="J470" s="93"/>
      <c r="K470" s="93"/>
      <c r="L470" s="93"/>
      <c r="M470" s="93"/>
      <c r="N470" s="93"/>
      <c r="O470" s="93"/>
      <c r="P470" s="93"/>
    </row>
    <row r="471" spans="5:16" ht="12.75">
      <c r="E471" s="93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93"/>
    </row>
    <row r="472" spans="5:16" ht="12.75">
      <c r="E472" s="93"/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P472" s="93"/>
    </row>
    <row r="473" spans="5:16" ht="12.75">
      <c r="E473" s="93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</row>
    <row r="474" spans="5:16" ht="12.75">
      <c r="E474" s="93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93"/>
    </row>
    <row r="475" spans="5:16" ht="12.75">
      <c r="E475" s="93"/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P475" s="93"/>
    </row>
    <row r="476" spans="5:16" ht="12.75">
      <c r="E476" s="93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93"/>
    </row>
    <row r="477" spans="5:16" ht="12.75">
      <c r="E477" s="93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93"/>
    </row>
    <row r="478" spans="5:16" ht="12.75">
      <c r="E478" s="93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</row>
    <row r="479" spans="5:16" ht="12.75">
      <c r="E479" s="93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93"/>
    </row>
    <row r="480" spans="5:16" ht="12.75">
      <c r="E480" s="93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</row>
    <row r="481" spans="5:16" ht="12.75">
      <c r="E481" s="93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</row>
    <row r="482" spans="5:16" ht="12.75">
      <c r="E482" s="93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</row>
    <row r="483" spans="5:16" ht="12.75">
      <c r="E483" s="93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</row>
    <row r="484" spans="5:16" ht="12.75">
      <c r="E484" s="93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</row>
    <row r="485" spans="5:16" ht="12.75">
      <c r="E485" s="93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</row>
    <row r="486" spans="5:16" ht="12.75">
      <c r="E486" s="93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</row>
    <row r="487" spans="5:16" ht="12.75">
      <c r="E487" s="93"/>
      <c r="F487" s="93"/>
      <c r="G487" s="93"/>
      <c r="H487" s="93"/>
      <c r="I487" s="93"/>
      <c r="J487" s="93"/>
      <c r="K487" s="93"/>
      <c r="L487" s="93"/>
      <c r="M487" s="93"/>
      <c r="N487" s="93"/>
      <c r="O487" s="93"/>
      <c r="P487" s="93"/>
    </row>
    <row r="488" spans="5:16" ht="12.75">
      <c r="E488" s="93"/>
      <c r="F488" s="93"/>
      <c r="G488" s="93"/>
      <c r="H488" s="93"/>
      <c r="I488" s="93"/>
      <c r="J488" s="93"/>
      <c r="K488" s="93"/>
      <c r="L488" s="93"/>
      <c r="M488" s="93"/>
      <c r="N488" s="93"/>
      <c r="O488" s="93"/>
      <c r="P488" s="93"/>
    </row>
    <row r="489" spans="5:16" ht="12.75">
      <c r="E489" s="93"/>
      <c r="F489" s="93"/>
      <c r="G489" s="93"/>
      <c r="H489" s="93"/>
      <c r="I489" s="93"/>
      <c r="J489" s="93"/>
      <c r="K489" s="93"/>
      <c r="L489" s="93"/>
      <c r="M489" s="93"/>
      <c r="N489" s="93"/>
      <c r="O489" s="93"/>
      <c r="P489" s="93"/>
    </row>
    <row r="490" spans="5:16" ht="12.75">
      <c r="E490" s="93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</row>
    <row r="491" spans="5:16" ht="12.75">
      <c r="E491" s="93"/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P491" s="93"/>
    </row>
    <row r="492" spans="5:16" ht="12.75">
      <c r="E492" s="93"/>
      <c r="F492" s="93"/>
      <c r="G492" s="93"/>
      <c r="H492" s="93"/>
      <c r="I492" s="93"/>
      <c r="J492" s="93"/>
      <c r="K492" s="93"/>
      <c r="L492" s="93"/>
      <c r="M492" s="93"/>
      <c r="N492" s="93"/>
      <c r="O492" s="93"/>
      <c r="P492" s="93"/>
    </row>
    <row r="493" spans="5:16" ht="12.75">
      <c r="E493" s="93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</row>
    <row r="494" spans="5:16" ht="12.75">
      <c r="E494" s="93"/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P494" s="93"/>
    </row>
    <row r="495" spans="5:16" ht="12.75">
      <c r="E495" s="93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</row>
  </sheetData>
  <sheetProtection/>
  <mergeCells count="1">
    <mergeCell ref="D2:D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Põltsamaa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Sille Epro</dc:creator>
  <cp:keywords/>
  <dc:description/>
  <cp:lastModifiedBy>Tiia Vahter</cp:lastModifiedBy>
  <cp:lastPrinted>2013-01-31T11:27:38Z</cp:lastPrinted>
  <dcterms:created xsi:type="dcterms:W3CDTF">2011-11-28T11:46:13Z</dcterms:created>
  <dcterms:modified xsi:type="dcterms:W3CDTF">2013-01-31T11:30:31Z</dcterms:modified>
  <cp:category/>
  <cp:version/>
  <cp:contentType/>
  <cp:contentStatus/>
</cp:coreProperties>
</file>